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O110" i="2" l="1"/>
  <c r="O166" i="2"/>
  <c r="K52" i="2" l="1"/>
  <c r="L52" i="2"/>
  <c r="L53" i="2"/>
  <c r="L45" i="2" s="1"/>
  <c r="L54" i="2"/>
  <c r="L46" i="2" s="1"/>
  <c r="L55" i="2"/>
  <c r="K53" i="2"/>
  <c r="K45" i="2" s="1"/>
  <c r="K54" i="2"/>
  <c r="K46" i="2" s="1"/>
  <c r="K55" i="2"/>
  <c r="K47" i="2" s="1"/>
  <c r="L44" i="2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T166" i="2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K151" i="2"/>
  <c r="K14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K149" i="2"/>
  <c r="K141" i="2" s="1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M117" i="2"/>
  <c r="L117" i="2"/>
  <c r="K117" i="2"/>
  <c r="R116" i="2"/>
  <c r="Q116" i="2"/>
  <c r="P116" i="2"/>
  <c r="S116" i="2" s="1"/>
  <c r="N116" i="2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T110" i="2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N85" i="2"/>
  <c r="M85" i="2"/>
  <c r="R84" i="2"/>
  <c r="Q84" i="2"/>
  <c r="P84" i="2"/>
  <c r="S84" i="2" s="1"/>
  <c r="N84" i="2"/>
  <c r="N76" i="2" s="1"/>
  <c r="N68" i="2" s="1"/>
  <c r="N12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N77" i="2"/>
  <c r="N69" i="2" s="1"/>
  <c r="N13" i="2" s="1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T132" i="2" l="1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K77" i="2"/>
  <c r="K69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K48" i="2" s="1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P89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K88" i="2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48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S79" i="2" l="1"/>
  <c r="P77" i="2"/>
  <c r="P81" i="2" s="1"/>
  <c r="V132" i="2"/>
  <c r="O151" i="2"/>
  <c r="O152" i="2" s="1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P69" i="2"/>
  <c r="L97" i="2"/>
  <c r="O149" i="2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S80" i="2" l="1"/>
  <c r="O78" i="2"/>
  <c r="T78" i="2" s="1"/>
  <c r="U78" i="2" s="1"/>
  <c r="O153" i="2"/>
  <c r="S77" i="2"/>
  <c r="S81" i="2" s="1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P12" i="2"/>
  <c r="S12" i="2" s="1"/>
  <c r="P72" i="2"/>
  <c r="O201" i="2"/>
  <c r="L13" i="2"/>
  <c r="S69" i="2"/>
  <c r="S73" i="2" s="1"/>
  <c r="P13" i="2"/>
  <c r="P7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77" i="2" l="1"/>
  <c r="V77" i="2" s="1"/>
  <c r="T68" i="2"/>
  <c r="U68" i="2" s="1"/>
  <c r="T69" i="2"/>
  <c r="U69" i="2" s="1"/>
  <c r="V76" i="2"/>
  <c r="V69" i="2"/>
  <c r="O73" i="2"/>
  <c r="T97" i="2"/>
  <c r="O81" i="2"/>
  <c r="O80" i="2"/>
  <c r="U93" i="2"/>
  <c r="V79" i="2"/>
  <c r="T80" i="2"/>
  <c r="V78" i="2"/>
  <c r="O15" i="2"/>
  <c r="P16" i="2"/>
  <c r="S13" i="2"/>
  <c r="S17" i="2" s="1"/>
  <c r="P1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6" i="2"/>
  <c r="V191" i="2"/>
  <c r="U77" i="2" l="1"/>
  <c r="T81" i="2"/>
  <c r="V68" i="2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 l="1"/>
  <c r="O228" i="2"/>
  <c r="O232" i="2" s="1"/>
  <c r="K220" i="2"/>
  <c r="O220" i="2" s="1"/>
  <c r="T228" i="2" l="1"/>
  <c r="V228" i="2" s="1"/>
  <c r="K212" i="2"/>
  <c r="K204" i="2" s="1"/>
  <c r="K208" i="2" s="1"/>
  <c r="K224" i="2"/>
  <c r="O224" i="2"/>
  <c r="T220" i="2"/>
  <c r="T232" i="2" l="1"/>
  <c r="U228" i="2"/>
  <c r="K216" i="2"/>
  <c r="O204" i="2"/>
  <c r="K196" i="2"/>
  <c r="K188" i="2" s="1"/>
  <c r="O212" i="2"/>
  <c r="T212" i="2" s="1"/>
  <c r="V220" i="2"/>
  <c r="T224" i="2"/>
  <c r="U220" i="2"/>
  <c r="K200" i="2"/>
  <c r="O208" i="2"/>
  <c r="T204" i="2"/>
  <c r="O196" i="2" l="1"/>
  <c r="T196" i="2" s="1"/>
  <c r="U196" i="2" s="1"/>
  <c r="O216" i="2"/>
  <c r="T208" i="2"/>
  <c r="V204" i="2"/>
  <c r="K192" i="2"/>
  <c r="O188" i="2"/>
  <c r="K12" i="2"/>
  <c r="T216" i="2"/>
  <c r="V212" i="2"/>
  <c r="U204" i="2"/>
  <c r="U212" i="2"/>
  <c r="O200" i="2" l="1"/>
  <c r="O192" i="2"/>
  <c r="T188" i="2"/>
  <c r="U188" i="2" s="1"/>
  <c r="O12" i="2"/>
  <c r="K16" i="2"/>
  <c r="V196" i="2"/>
  <c r="T200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<sst xmlns="http://schemas.openxmlformats.org/spreadsheetml/2006/main" count="401" uniqueCount="111">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</sst>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N15" sqref="N15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72830474</v>
      </c>
      <c r="L12" s="58">
        <f>SUM(L20,L68,L188)</f>
        <v>80857498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153687972</v>
      </c>
      <c r="P12" s="58">
        <f t="shared" ref="P12:R15" si="1">SUM(P20,P68,P188)</f>
        <v>117000000</v>
      </c>
      <c r="Q12" s="58">
        <f t="shared" si="1"/>
        <v>0</v>
      </c>
      <c r="R12" s="58">
        <f t="shared" si="1"/>
        <v>0</v>
      </c>
      <c r="S12" s="58">
        <f>SUM(P12:R12)</f>
        <v>117000000</v>
      </c>
      <c r="T12" s="59">
        <f>SUM(O12,S12)</f>
        <v>270687972</v>
      </c>
      <c r="U12" s="60">
        <f t="shared" ref="U12:U15" si="2">+IFERROR(O12/T12*100,0)</f>
        <v>56.776801297990446</v>
      </c>
      <c r="V12" s="60">
        <f t="shared" ref="V12:V15" si="3">+IFERROR(S12/T12*100,0)</f>
        <v>43.223198702009554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73867144.279999986</v>
      </c>
      <c r="L13" s="58">
        <f t="shared" si="4"/>
        <v>114447514.02999999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188314658.30999997</v>
      </c>
      <c r="P13" s="58">
        <f t="shared" si="1"/>
        <v>107306614.87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107306614.87</v>
      </c>
      <c r="T13" s="59">
        <f t="shared" ref="T13:T14" si="7">SUM(O13,S13)</f>
        <v>295621273.17999995</v>
      </c>
      <c r="U13" s="60">
        <f t="shared" si="2"/>
        <v>63.701321722993065</v>
      </c>
      <c r="V13" s="60">
        <f t="shared" si="3"/>
        <v>36.298678277006942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73867144.279999986</v>
      </c>
      <c r="L14" s="58">
        <f>SUM(L22,L70,L190)</f>
        <v>123483659.02000001</v>
      </c>
      <c r="M14" s="58">
        <f t="shared" si="4"/>
        <v>0</v>
      </c>
      <c r="N14" s="58">
        <f t="shared" si="4"/>
        <v>0</v>
      </c>
      <c r="O14" s="58">
        <f t="shared" si="5"/>
        <v>197350803.30000001</v>
      </c>
      <c r="P14" s="58">
        <f t="shared" si="1"/>
        <v>107306614.87</v>
      </c>
      <c r="Q14" s="58">
        <f t="shared" si="1"/>
        <v>0</v>
      </c>
      <c r="R14" s="58">
        <f t="shared" si="1"/>
        <v>0</v>
      </c>
      <c r="S14" s="58">
        <f t="shared" si="6"/>
        <v>107306614.87</v>
      </c>
      <c r="T14" s="59">
        <f t="shared" si="7"/>
        <v>304657418.17000002</v>
      </c>
      <c r="U14" s="60">
        <f t="shared" si="2"/>
        <v>64.777941231641861</v>
      </c>
      <c r="V14" s="60">
        <f t="shared" si="3"/>
        <v>35.222058768358139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73867144.279999986</v>
      </c>
      <c r="L15" s="58">
        <f t="shared" si="4"/>
        <v>123483659.02000001</v>
      </c>
      <c r="M15" s="58">
        <f t="shared" si="4"/>
        <v>0</v>
      </c>
      <c r="N15" s="58">
        <f t="shared" si="4"/>
        <v>0</v>
      </c>
      <c r="O15" s="58">
        <f t="shared" si="5"/>
        <v>197350803.30000001</v>
      </c>
      <c r="P15" s="58">
        <f t="shared" si="1"/>
        <v>107306614.87</v>
      </c>
      <c r="Q15" s="58">
        <f t="shared" si="1"/>
        <v>0</v>
      </c>
      <c r="R15" s="58">
        <f t="shared" si="1"/>
        <v>0</v>
      </c>
      <c r="S15" s="58">
        <f t="shared" si="6"/>
        <v>107306614.87</v>
      </c>
      <c r="T15" s="59">
        <f>SUM(O15,S15)</f>
        <v>304657418.17000002</v>
      </c>
      <c r="U15" s="60">
        <f t="shared" si="2"/>
        <v>64.777941231641861</v>
      </c>
      <c r="V15" s="60">
        <f t="shared" si="3"/>
        <v>35.222058768358139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101.42340180293208</v>
      </c>
      <c r="L16" s="60">
        <f>SUM(L15/L12*100)</f>
        <v>152.71763543808891</v>
      </c>
      <c r="M16" s="60"/>
      <c r="N16" s="60" t="e">
        <f>SUM(N15/N12*100)</f>
        <v>#DIV/0!</v>
      </c>
      <c r="O16" s="60">
        <f>SUM(O15/O12*100)</f>
        <v>128.41005104810674</v>
      </c>
      <c r="P16" s="60">
        <f t="shared" ref="P16:S16" si="8">SUM(P15/P12*100)</f>
        <v>91.715055444444445</v>
      </c>
      <c r="Q16" s="60" t="e">
        <f t="shared" si="8"/>
        <v>#DIV/0!</v>
      </c>
      <c r="R16" s="60" t="e">
        <f t="shared" si="8"/>
        <v>#DIV/0!</v>
      </c>
      <c r="S16" s="60">
        <f t="shared" si="8"/>
        <v>91.715055444444445</v>
      </c>
      <c r="T16" s="60">
        <f>SUM(T15/T12*100)</f>
        <v>112.54930018464214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100</v>
      </c>
      <c r="L17" s="60">
        <f>SUM(L15/L13*100)</f>
        <v>107.8954489021329</v>
      </c>
      <c r="M17" s="60"/>
      <c r="N17" s="60" t="e">
        <f>SUM(N15/N13*100)</f>
        <v>#DIV/0!</v>
      </c>
      <c r="O17" s="60">
        <f>SUM(O15/O13*100)</f>
        <v>104.79842890144266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103.0566626321571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791534</v>
      </c>
      <c r="L20" s="59">
        <f>SUM(L28)</f>
        <v>2600</v>
      </c>
      <c r="M20" s="59">
        <f t="shared" ref="M20:N23" si="10">SUM(M28)</f>
        <v>0</v>
      </c>
      <c r="N20" s="59">
        <f t="shared" si="10"/>
        <v>0</v>
      </c>
      <c r="O20" s="59">
        <f>SUM(K20:N20)</f>
        <v>794134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794134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803711.38000000012</v>
      </c>
      <c r="L21" s="59">
        <f t="shared" si="14"/>
        <v>33777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837488.38000000012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837488.38000000012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803711.38000000012</v>
      </c>
      <c r="L22" s="59">
        <f t="shared" si="14"/>
        <v>31177</v>
      </c>
      <c r="M22" s="59">
        <f t="shared" si="10"/>
        <v>0</v>
      </c>
      <c r="N22" s="59">
        <f t="shared" si="10"/>
        <v>0</v>
      </c>
      <c r="O22" s="59">
        <f t="shared" si="15"/>
        <v>834888.38000000012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834888.38000000012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803711.38000000012</v>
      </c>
      <c r="L23" s="59">
        <f t="shared" si="14"/>
        <v>31177</v>
      </c>
      <c r="M23" s="59">
        <f t="shared" si="10"/>
        <v>0</v>
      </c>
      <c r="N23" s="59">
        <f t="shared" si="10"/>
        <v>0</v>
      </c>
      <c r="O23" s="59">
        <f t="shared" si="15"/>
        <v>834888.38000000012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834888.38000000012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101.53845318078567</v>
      </c>
      <c r="L24" s="60">
        <f>SUM(L23/L20*100)</f>
        <v>1199.1153846153845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105.13192735734778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105.13192735734778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92.302454332830024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99.68954793139936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99.68954793139936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791534</v>
      </c>
      <c r="L28" s="59">
        <f>SUM(L36)</f>
        <v>2600</v>
      </c>
      <c r="M28" s="59">
        <f t="shared" ref="M28:N31" si="24">SUM(M36)</f>
        <v>0</v>
      </c>
      <c r="N28" s="59">
        <f t="shared" si="24"/>
        <v>0</v>
      </c>
      <c r="O28" s="59">
        <f>SUM(K28:N28)</f>
        <v>794134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794134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803711.38000000012</v>
      </c>
      <c r="L29" s="59">
        <f t="shared" si="28"/>
        <v>33777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837488.38000000012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837488.38000000012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803711.38000000012</v>
      </c>
      <c r="L30" s="59">
        <f t="shared" si="28"/>
        <v>31177</v>
      </c>
      <c r="M30" s="59">
        <f t="shared" si="24"/>
        <v>0</v>
      </c>
      <c r="N30" s="59">
        <f t="shared" si="24"/>
        <v>0</v>
      </c>
      <c r="O30" s="59">
        <f t="shared" si="29"/>
        <v>834888.38000000012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834888.38000000012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803711.38000000012</v>
      </c>
      <c r="L31" s="59">
        <f t="shared" si="28"/>
        <v>31177</v>
      </c>
      <c r="M31" s="59">
        <f t="shared" si="24"/>
        <v>0</v>
      </c>
      <c r="N31" s="59">
        <f t="shared" si="24"/>
        <v>0</v>
      </c>
      <c r="O31" s="59">
        <f t="shared" si="29"/>
        <v>834888.38000000012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834888.38000000012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101.53845318078567</v>
      </c>
      <c r="L32" s="60">
        <f>SUM(L31/L28*100)</f>
        <v>1199.1153846153845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105.13192735734778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105.13192735734778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92.302454332830024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99.68954793139936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99.68954793139936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791534</v>
      </c>
      <c r="L36" s="59">
        <f>SUM(L44)</f>
        <v>2600</v>
      </c>
      <c r="M36" s="59">
        <f t="shared" ref="M36:N39" si="38">SUM(M44)</f>
        <v>0</v>
      </c>
      <c r="N36" s="59">
        <f t="shared" si="38"/>
        <v>0</v>
      </c>
      <c r="O36" s="59">
        <f>SUM(K36:N36)</f>
        <v>794134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794134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803711.38000000012</v>
      </c>
      <c r="L37" s="59">
        <f t="shared" si="42"/>
        <v>33777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837488.38000000012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837488.38000000012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803711.38000000012</v>
      </c>
      <c r="L38" s="59">
        <f t="shared" si="42"/>
        <v>31177</v>
      </c>
      <c r="M38" s="59">
        <f t="shared" si="38"/>
        <v>0</v>
      </c>
      <c r="N38" s="59">
        <f t="shared" si="38"/>
        <v>0</v>
      </c>
      <c r="O38" s="59">
        <f t="shared" si="43"/>
        <v>834888.38000000012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834888.38000000012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803711.38000000012</v>
      </c>
      <c r="L39" s="59">
        <f t="shared" si="42"/>
        <v>31177</v>
      </c>
      <c r="M39" s="59">
        <f t="shared" si="38"/>
        <v>0</v>
      </c>
      <c r="N39" s="59">
        <f t="shared" si="38"/>
        <v>0</v>
      </c>
      <c r="O39" s="59">
        <f t="shared" si="43"/>
        <v>834888.38000000012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834888.38000000012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101.53845318078567</v>
      </c>
      <c r="L40" s="60">
        <f>SUM(L39/L36*100)</f>
        <v>1199.1153846153845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105.13192735734778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105.13192735734778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92.302454332830024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99.68954793139936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99.68954793139936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791534</v>
      </c>
      <c r="L44" s="59">
        <f>SUM(L52)</f>
        <v>2600</v>
      </c>
      <c r="M44" s="59">
        <f t="shared" ref="M44:N47" si="52">SUM(M52)</f>
        <v>0</v>
      </c>
      <c r="N44" s="59">
        <f t="shared" si="52"/>
        <v>0</v>
      </c>
      <c r="O44" s="59">
        <f>SUM(K44:N44)</f>
        <v>794134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794134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803711.38000000012</v>
      </c>
      <c r="L45" s="59">
        <f t="shared" si="56"/>
        <v>33777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837488.38000000012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837488.38000000012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803711.38000000012</v>
      </c>
      <c r="L46" s="59">
        <f t="shared" si="56"/>
        <v>31177</v>
      </c>
      <c r="M46" s="59">
        <f t="shared" si="52"/>
        <v>0</v>
      </c>
      <c r="N46" s="59">
        <f t="shared" si="52"/>
        <v>0</v>
      </c>
      <c r="O46" s="59">
        <f t="shared" si="57"/>
        <v>834888.38000000012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834888.38000000012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803711.38000000012</v>
      </c>
      <c r="L47" s="59">
        <f t="shared" si="56"/>
        <v>31177</v>
      </c>
      <c r="M47" s="59">
        <f t="shared" si="52"/>
        <v>0</v>
      </c>
      <c r="N47" s="59">
        <f t="shared" si="52"/>
        <v>0</v>
      </c>
      <c r="O47" s="59">
        <f t="shared" si="57"/>
        <v>834888.38000000012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834888.38000000012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101.53845318078567</v>
      </c>
      <c r="L48" s="60">
        <f>SUM(L47/L44*100)</f>
        <v>1199.1153846153845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105.13192735734778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105.13192735734778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92.302454332830024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99.68954793139936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99.68954793139936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791534</v>
      </c>
      <c r="L52" s="59">
        <f t="shared" si="66"/>
        <v>2600</v>
      </c>
      <c r="M52" s="59">
        <f t="shared" si="66"/>
        <v>0</v>
      </c>
      <c r="N52" s="59">
        <f t="shared" si="66"/>
        <v>0</v>
      </c>
      <c r="O52" s="59">
        <f>SUM(K52:N52)</f>
        <v>794134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794134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803711.38000000012</v>
      </c>
      <c r="L53" s="59">
        <f t="shared" si="66"/>
        <v>33777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837488.38000000012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837488.38000000012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803711.38000000012</v>
      </c>
      <c r="L54" s="59">
        <f t="shared" si="66"/>
        <v>31177</v>
      </c>
      <c r="M54" s="59">
        <f t="shared" si="66"/>
        <v>0</v>
      </c>
      <c r="N54" s="59">
        <f t="shared" si="66"/>
        <v>0</v>
      </c>
      <c r="O54" s="59">
        <f t="shared" si="70"/>
        <v>834888.38000000012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834888.38000000012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803711.38000000012</v>
      </c>
      <c r="L55" s="59">
        <f t="shared" si="66"/>
        <v>31177</v>
      </c>
      <c r="M55" s="59">
        <f t="shared" si="66"/>
        <v>0</v>
      </c>
      <c r="N55" s="59">
        <f t="shared" si="66"/>
        <v>0</v>
      </c>
      <c r="O55" s="59">
        <f t="shared" si="70"/>
        <v>834888.38000000012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834888.38000000012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101.53845318078567</v>
      </c>
      <c r="L56" s="60">
        <f>SUM(L55/L52*100)</f>
        <v>1199.1153846153845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105.13192735734778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105.13192735734778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92.302454332830024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99.68954793139936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99.68954793139936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791534</v>
      </c>
      <c r="L60" s="59">
        <v>2600</v>
      </c>
      <c r="M60" s="59">
        <v>0</v>
      </c>
      <c r="N60" s="59">
        <v>0</v>
      </c>
      <c r="O60" s="59">
        <f>SUM(K60:N60)</f>
        <v>794134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794134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803711.38000000012</v>
      </c>
      <c r="L61" s="59">
        <v>33777</v>
      </c>
      <c r="M61" s="59">
        <v>0</v>
      </c>
      <c r="N61" s="59">
        <v>0</v>
      </c>
      <c r="O61" s="59">
        <f t="shared" ref="O61:O63" si="81">SUM(K61:N61)</f>
        <v>837488.38000000012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837488.38000000012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803711.38000000012</v>
      </c>
      <c r="L62" s="59">
        <v>31177</v>
      </c>
      <c r="M62" s="59">
        <v>0</v>
      </c>
      <c r="N62" s="59">
        <v>0</v>
      </c>
      <c r="O62" s="59">
        <f t="shared" si="81"/>
        <v>834888.38000000012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834888.38000000012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803711.38000000012</v>
      </c>
      <c r="L63" s="59">
        <v>31177</v>
      </c>
      <c r="M63" s="59">
        <v>0</v>
      </c>
      <c r="N63" s="59">
        <v>0</v>
      </c>
      <c r="O63" s="59">
        <f t="shared" si="81"/>
        <v>834888.38000000012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834888.38000000012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101.53845318078567</v>
      </c>
      <c r="L64" s="60">
        <f>SUM(L63/L60*100)</f>
        <v>1199.1153846153845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105.13192735734778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105.13192735734778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92.302454332830024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99.68954793139936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99.68954793139936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71555152</v>
      </c>
      <c r="L68" s="59">
        <f>SUM(L76)</f>
        <v>80683298</v>
      </c>
      <c r="M68" s="59">
        <f t="shared" ref="M68:N71" si="88">SUM(M76)</f>
        <v>0</v>
      </c>
      <c r="N68" s="59">
        <f t="shared" si="88"/>
        <v>0</v>
      </c>
      <c r="O68" s="59">
        <f>SUM(K68:N68)</f>
        <v>152238450</v>
      </c>
      <c r="P68" s="59">
        <f t="shared" ref="P68:R68" si="89">SUM(P76)</f>
        <v>117000000</v>
      </c>
      <c r="Q68" s="59">
        <f t="shared" si="89"/>
        <v>0</v>
      </c>
      <c r="R68" s="59">
        <f t="shared" si="89"/>
        <v>0</v>
      </c>
      <c r="S68" s="59">
        <f>SUM(P68:R68)</f>
        <v>117000000</v>
      </c>
      <c r="T68" s="59">
        <f>SUM(O68,S68)</f>
        <v>269238450</v>
      </c>
      <c r="U68" s="60">
        <f t="shared" ref="U68:U71" si="90">+IFERROR(O68/T68*100,0)</f>
        <v>56.544096877693363</v>
      </c>
      <c r="V68" s="60">
        <f t="shared" ref="V68:V71" si="91">+IFERROR(S68/T68*100,0)</f>
        <v>43.455903122306637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72603493.879999995</v>
      </c>
      <c r="L69" s="59">
        <f t="shared" si="92"/>
        <v>114242137.02999999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186845630.90999997</v>
      </c>
      <c r="P69" s="59">
        <f t="shared" ref="P69:R69" si="94">SUM(P77)</f>
        <v>107306614.87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107306614.87</v>
      </c>
      <c r="T69" s="59">
        <f t="shared" ref="T69:T71" si="96">SUM(O69,S69)</f>
        <v>294152245.77999997</v>
      </c>
      <c r="U69" s="60">
        <f t="shared" si="90"/>
        <v>63.520042287810398</v>
      </c>
      <c r="V69" s="60">
        <f t="shared" si="91"/>
        <v>36.479957712189595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72603493.879999995</v>
      </c>
      <c r="L70" s="59">
        <f t="shared" si="92"/>
        <v>123452482.02000001</v>
      </c>
      <c r="M70" s="59">
        <f t="shared" si="88"/>
        <v>0</v>
      </c>
      <c r="N70" s="59">
        <f t="shared" si="88"/>
        <v>0</v>
      </c>
      <c r="O70" s="59">
        <f t="shared" si="93"/>
        <v>196055975.90000001</v>
      </c>
      <c r="P70" s="59">
        <f t="shared" ref="P70:R71" si="97">SUM(P78)</f>
        <v>107306614.87</v>
      </c>
      <c r="Q70" s="59">
        <f t="shared" si="97"/>
        <v>0</v>
      </c>
      <c r="R70" s="59">
        <f t="shared" si="97"/>
        <v>0</v>
      </c>
      <c r="S70" s="59">
        <f t="shared" si="95"/>
        <v>107306614.87</v>
      </c>
      <c r="T70" s="59">
        <f t="shared" si="96"/>
        <v>303362590.76999998</v>
      </c>
      <c r="U70" s="60">
        <f t="shared" si="90"/>
        <v>64.62760467675578</v>
      </c>
      <c r="V70" s="60">
        <f t="shared" si="91"/>
        <v>35.372395323244234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72603493.879999995</v>
      </c>
      <c r="L71" s="59">
        <f t="shared" si="92"/>
        <v>123452482.02000001</v>
      </c>
      <c r="M71" s="59">
        <f t="shared" si="88"/>
        <v>0</v>
      </c>
      <c r="N71" s="59">
        <f t="shared" si="88"/>
        <v>0</v>
      </c>
      <c r="O71" s="59">
        <f t="shared" si="93"/>
        <v>196055975.90000001</v>
      </c>
      <c r="P71" s="59">
        <f t="shared" si="97"/>
        <v>107306614.87</v>
      </c>
      <c r="Q71" s="59">
        <f t="shared" si="97"/>
        <v>0</v>
      </c>
      <c r="R71" s="59">
        <f t="shared" si="97"/>
        <v>0</v>
      </c>
      <c r="S71" s="59">
        <f t="shared" si="95"/>
        <v>107306614.87</v>
      </c>
      <c r="T71" s="59">
        <f t="shared" si="96"/>
        <v>303362590.76999998</v>
      </c>
      <c r="U71" s="60">
        <f t="shared" si="90"/>
        <v>64.62760467675578</v>
      </c>
      <c r="V71" s="60">
        <f t="shared" si="91"/>
        <v>35.372395323244234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101.46508231860089</v>
      </c>
      <c r="L72" s="60">
        <f>SUM(L71/L68*100)</f>
        <v>153.00872061526292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128.78216764555867</v>
      </c>
      <c r="P72" s="60">
        <f t="shared" ref="P72:R72" si="99">SUM(P71/P68*100)</f>
        <v>91.715055444444445</v>
      </c>
      <c r="Q72" s="60" t="e">
        <f t="shared" si="99"/>
        <v>#DIV/0!</v>
      </c>
      <c r="R72" s="60" t="e">
        <f t="shared" si="99"/>
        <v>#DIV/0!</v>
      </c>
      <c r="S72" s="60">
        <f>SUM(S71/S68*100)</f>
        <v>91.715055444444445</v>
      </c>
      <c r="T72" s="60">
        <f>SUM(T71/T68*100)</f>
        <v>112.67431927720575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100</v>
      </c>
      <c r="L73" s="60">
        <f>SUM(L71/L69*100)</f>
        <v>108.06212596284099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104.929387401323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103.13114896185036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71555152</v>
      </c>
      <c r="L76" s="59">
        <f>SUM(L84,L140)</f>
        <v>80683298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152238450</v>
      </c>
      <c r="P76" s="59">
        <f t="shared" ref="P76:R79" si="103">SUM(P84,P140)</f>
        <v>117000000</v>
      </c>
      <c r="Q76" s="59">
        <f t="shared" si="103"/>
        <v>0</v>
      </c>
      <c r="R76" s="59">
        <f t="shared" si="103"/>
        <v>0</v>
      </c>
      <c r="S76" s="59">
        <f>SUM(P76:R76)</f>
        <v>117000000</v>
      </c>
      <c r="T76" s="59">
        <f>SUM(O76,S76)</f>
        <v>269238450</v>
      </c>
      <c r="U76" s="60">
        <f t="shared" ref="U76:U79" si="104">+IFERROR(O76/T76*100,0)</f>
        <v>56.544096877693363</v>
      </c>
      <c r="V76" s="60">
        <f t="shared" ref="V76:V79" si="105">+IFERROR(S76/T76*100,0)</f>
        <v>43.455903122306637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72603493.879999995</v>
      </c>
      <c r="L77" s="59">
        <f t="shared" si="106"/>
        <v>114242137.02999999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186845630.90999997</v>
      </c>
      <c r="P77" s="59">
        <f t="shared" si="103"/>
        <v>107306614.87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107306614.87</v>
      </c>
      <c r="T77" s="59">
        <f t="shared" ref="T77:T79" si="109">SUM(O77,S77)</f>
        <v>294152245.77999997</v>
      </c>
      <c r="U77" s="60">
        <f t="shared" si="104"/>
        <v>63.520042287810398</v>
      </c>
      <c r="V77" s="60">
        <f t="shared" si="105"/>
        <v>36.479957712189595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72603493.879999995</v>
      </c>
      <c r="L78" s="59">
        <f t="shared" si="106"/>
        <v>123452482.02000001</v>
      </c>
      <c r="M78" s="59">
        <f t="shared" si="102"/>
        <v>0</v>
      </c>
      <c r="N78" s="59">
        <f t="shared" si="102"/>
        <v>0</v>
      </c>
      <c r="O78" s="59">
        <f t="shared" si="107"/>
        <v>196055975.90000001</v>
      </c>
      <c r="P78" s="59">
        <f t="shared" si="103"/>
        <v>107306614.87</v>
      </c>
      <c r="Q78" s="59">
        <f t="shared" si="103"/>
        <v>0</v>
      </c>
      <c r="R78" s="59">
        <f t="shared" si="103"/>
        <v>0</v>
      </c>
      <c r="S78" s="59">
        <f t="shared" si="108"/>
        <v>107306614.87</v>
      </c>
      <c r="T78" s="59">
        <f t="shared" si="109"/>
        <v>303362590.76999998</v>
      </c>
      <c r="U78" s="60">
        <f t="shared" si="104"/>
        <v>64.62760467675578</v>
      </c>
      <c r="V78" s="60">
        <f t="shared" si="105"/>
        <v>35.372395323244234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72603493.879999995</v>
      </c>
      <c r="L79" s="59">
        <f t="shared" si="106"/>
        <v>123452482.02000001</v>
      </c>
      <c r="M79" s="59">
        <f t="shared" si="102"/>
        <v>0</v>
      </c>
      <c r="N79" s="59">
        <f t="shared" si="102"/>
        <v>0</v>
      </c>
      <c r="O79" s="59">
        <f t="shared" si="107"/>
        <v>196055975.90000001</v>
      </c>
      <c r="P79" s="59">
        <f t="shared" si="103"/>
        <v>107306614.87</v>
      </c>
      <c r="Q79" s="59">
        <f t="shared" si="103"/>
        <v>0</v>
      </c>
      <c r="R79" s="59">
        <f t="shared" si="103"/>
        <v>0</v>
      </c>
      <c r="S79" s="59">
        <f t="shared" si="108"/>
        <v>107306614.87</v>
      </c>
      <c r="T79" s="59">
        <f t="shared" si="109"/>
        <v>303362590.76999998</v>
      </c>
      <c r="U79" s="60">
        <f t="shared" si="104"/>
        <v>64.62760467675578</v>
      </c>
      <c r="V79" s="60">
        <f t="shared" si="105"/>
        <v>35.372395323244234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101.46508231860089</v>
      </c>
      <c r="L80" s="60">
        <f>SUM(L79/L76*100)</f>
        <v>153.00872061526292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128.78216764555867</v>
      </c>
      <c r="P80" s="60">
        <f t="shared" ref="P80:R80" si="111">SUM(P79/P76*100)</f>
        <v>91.715055444444445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91.715055444444445</v>
      </c>
      <c r="T80" s="60">
        <f>SUM(T79/T76*100)</f>
        <v>112.67431927720575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100</v>
      </c>
      <c r="L81" s="60">
        <f>SUM(L79/L77*100)</f>
        <v>108.06212596284099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104.929387401323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103.13114896185036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71133280</v>
      </c>
      <c r="L84" s="59">
        <f>SUM(L92,L116)</f>
        <v>80306630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151439910</v>
      </c>
      <c r="P84" s="59">
        <f t="shared" ref="P84:R87" si="115">SUM(P92,P116)</f>
        <v>117000000</v>
      </c>
      <c r="Q84" s="59">
        <f t="shared" si="115"/>
        <v>0</v>
      </c>
      <c r="R84" s="59">
        <f t="shared" si="115"/>
        <v>0</v>
      </c>
      <c r="S84" s="59">
        <f>SUM(P84:R84)</f>
        <v>117000000</v>
      </c>
      <c r="T84" s="59">
        <f>SUM(O84,S84)</f>
        <v>268439910</v>
      </c>
      <c r="U84" s="60">
        <f t="shared" ref="U84:U87" si="116">+IFERROR(O84/T84*100,0)</f>
        <v>56.414826692498885</v>
      </c>
      <c r="V84" s="60">
        <f t="shared" ref="V84:V87" si="117">+IFERROR(S84/T84*100,0)</f>
        <v>43.585173307501108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72181620.319999993</v>
      </c>
      <c r="L85" s="59">
        <f>SUM(L93,L117)</f>
        <v>113880469.02999999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186062089.34999996</v>
      </c>
      <c r="P85" s="59">
        <f t="shared" si="115"/>
        <v>107306614.87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107306614.87</v>
      </c>
      <c r="T85" s="59">
        <f t="shared" ref="T85:T87" si="121">SUM(O85,S85)</f>
        <v>293368704.21999997</v>
      </c>
      <c r="U85" s="60">
        <f t="shared" si="116"/>
        <v>63.422610071751294</v>
      </c>
      <c r="V85" s="60">
        <f t="shared" si="117"/>
        <v>36.577389928248706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72181620.319999993</v>
      </c>
      <c r="L86" s="59">
        <f>SUM(L94,L118)</f>
        <v>123396642.02000001</v>
      </c>
      <c r="M86" s="59">
        <f t="shared" si="114"/>
        <v>0</v>
      </c>
      <c r="N86" s="59">
        <f t="shared" si="114"/>
        <v>0</v>
      </c>
      <c r="O86" s="59">
        <f t="shared" si="119"/>
        <v>195578262.34</v>
      </c>
      <c r="P86" s="59">
        <f t="shared" si="115"/>
        <v>107306614.87</v>
      </c>
      <c r="Q86" s="59">
        <f t="shared" si="115"/>
        <v>0</v>
      </c>
      <c r="R86" s="59">
        <f t="shared" si="115"/>
        <v>0</v>
      </c>
      <c r="S86" s="59">
        <f t="shared" si="120"/>
        <v>107306614.87</v>
      </c>
      <c r="T86" s="59">
        <f t="shared" si="121"/>
        <v>302884877.21000004</v>
      </c>
      <c r="U86" s="60">
        <f t="shared" si="116"/>
        <v>64.571814922406702</v>
      </c>
      <c r="V86" s="60">
        <f t="shared" si="117"/>
        <v>35.428185077593291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72181620.319999993</v>
      </c>
      <c r="L87" s="59">
        <f>SUM(L95,L119)</f>
        <v>123396642.02000001</v>
      </c>
      <c r="M87" s="59">
        <f t="shared" si="114"/>
        <v>0</v>
      </c>
      <c r="N87" s="59">
        <f t="shared" si="114"/>
        <v>0</v>
      </c>
      <c r="O87" s="59">
        <f t="shared" si="119"/>
        <v>195578262.34</v>
      </c>
      <c r="P87" s="59">
        <f t="shared" si="115"/>
        <v>107306614.87</v>
      </c>
      <c r="Q87" s="59">
        <f t="shared" si="115"/>
        <v>0</v>
      </c>
      <c r="R87" s="59">
        <f t="shared" si="115"/>
        <v>0</v>
      </c>
      <c r="S87" s="59">
        <f t="shared" si="120"/>
        <v>107306614.87</v>
      </c>
      <c r="T87" s="59">
        <f t="shared" si="121"/>
        <v>302884877.21000004</v>
      </c>
      <c r="U87" s="60">
        <f t="shared" si="116"/>
        <v>64.571814922406702</v>
      </c>
      <c r="V87" s="60">
        <f t="shared" si="117"/>
        <v>35.428185077593291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101.4737691274745</v>
      </c>
      <c r="L88" s="60">
        <f>SUM(L87/L84*100)</f>
        <v>153.65685500686556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129.14578616693581</v>
      </c>
      <c r="P88" s="60">
        <f t="shared" ref="P88:R88" si="123">SUM(P87/P84*100)</f>
        <v>91.715055444444445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91.715055444444445</v>
      </c>
      <c r="T88" s="60">
        <f>SUM(T87/T84*100)</f>
        <v>112.83153731127389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100</v>
      </c>
      <c r="L89" s="60">
        <f>SUM(L87/L85*100)</f>
        <v>108.35628187261254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105.11451474249505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103.24375874219487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2981082</v>
      </c>
      <c r="L92" s="59">
        <f>SUM(L100)</f>
        <v>523534</v>
      </c>
      <c r="M92" s="59">
        <f t="shared" ref="M92:N95" si="126">SUM(M100)</f>
        <v>0</v>
      </c>
      <c r="N92" s="59">
        <f t="shared" si="126"/>
        <v>0</v>
      </c>
      <c r="O92" s="59">
        <f>SUM(K92:N92)</f>
        <v>3504616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3504616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2966315.8499999996</v>
      </c>
      <c r="L93" s="59">
        <f t="shared" ref="K93:L95" si="130">SUM(L101)</f>
        <v>956224.07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3922539.9199999995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3922539.9199999995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2966315.8499999996</v>
      </c>
      <c r="L94" s="59">
        <f t="shared" si="130"/>
        <v>2001904.36</v>
      </c>
      <c r="M94" s="59">
        <f t="shared" si="126"/>
        <v>0</v>
      </c>
      <c r="N94" s="59">
        <f t="shared" si="126"/>
        <v>0</v>
      </c>
      <c r="O94" s="59">
        <f t="shared" si="131"/>
        <v>4968220.21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4968220.21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2966315.8499999996</v>
      </c>
      <c r="L95" s="59">
        <f t="shared" si="130"/>
        <v>2001904.36</v>
      </c>
      <c r="M95" s="59">
        <f t="shared" si="126"/>
        <v>0</v>
      </c>
      <c r="N95" s="59">
        <f t="shared" si="126"/>
        <v>0</v>
      </c>
      <c r="O95" s="59">
        <f t="shared" si="131"/>
        <v>4968220.21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4968220.21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99.504671458215498</v>
      </c>
      <c r="L96" s="60">
        <f>SUM(L95/L92*100)</f>
        <v>382.38287484671486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141.76218478714929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141.76218478714929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209.35515250102418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126.65824469161811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126.65824469161811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2981082</v>
      </c>
      <c r="L100" s="59">
        <f t="shared" ref="L100:N103" si="140">SUM(L108)</f>
        <v>523534</v>
      </c>
      <c r="M100" s="59">
        <f t="shared" si="140"/>
        <v>0</v>
      </c>
      <c r="N100" s="59">
        <f t="shared" si="140"/>
        <v>0</v>
      </c>
      <c r="O100" s="59">
        <f>SUM(K100:N100)</f>
        <v>3504616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3504616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2966315.8499999996</v>
      </c>
      <c r="L101" s="59">
        <f t="shared" si="140"/>
        <v>956224.07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3922539.9199999995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3922539.9199999995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2966315.8499999996</v>
      </c>
      <c r="L102" s="59">
        <f t="shared" si="140"/>
        <v>2001904.36</v>
      </c>
      <c r="M102" s="59">
        <f t="shared" si="140"/>
        <v>0</v>
      </c>
      <c r="N102" s="59">
        <f t="shared" si="140"/>
        <v>0</v>
      </c>
      <c r="O102" s="59">
        <f t="shared" si="144"/>
        <v>4968220.21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4968220.21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2966315.8499999996</v>
      </c>
      <c r="L103" s="59">
        <f>SUM(L111)</f>
        <v>2001904.36</v>
      </c>
      <c r="M103" s="59">
        <f t="shared" si="140"/>
        <v>0</v>
      </c>
      <c r="N103" s="59">
        <f t="shared" si="140"/>
        <v>0</v>
      </c>
      <c r="O103" s="59">
        <f t="shared" si="144"/>
        <v>4968220.21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4968220.21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99.504671458215498</v>
      </c>
      <c r="L104" s="60">
        <f>SUM(L103/L100*100)</f>
        <v>382.38287484671486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141.76218478714929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141.76218478714929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209.35515250102418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126.65824469161811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126.65824469161811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2981082</v>
      </c>
      <c r="L108" s="59">
        <v>523534</v>
      </c>
      <c r="M108" s="59">
        <v>0</v>
      </c>
      <c r="N108" s="59">
        <v>0</v>
      </c>
      <c r="O108" s="59">
        <f>SUM(K108:N108)</f>
        <v>3504616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3504616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2966315.8499999996</v>
      </c>
      <c r="L109" s="59">
        <v>956224.07</v>
      </c>
      <c r="M109" s="59">
        <v>0</v>
      </c>
      <c r="N109" s="59">
        <v>0</v>
      </c>
      <c r="O109" s="59">
        <f t="shared" ref="O109:O111" si="156">SUM(K109:N109)</f>
        <v>3922539.9199999995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3922539.9199999995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2966315.8499999996</v>
      </c>
      <c r="L110" s="59">
        <v>2001904.36</v>
      </c>
      <c r="M110" s="59">
        <v>0</v>
      </c>
      <c r="N110" s="59">
        <v>0</v>
      </c>
      <c r="O110" s="59">
        <f>SUM(K110:N110)</f>
        <v>4968220.21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4968220.21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2966315.8499999996</v>
      </c>
      <c r="L111" s="59">
        <v>2001904.36</v>
      </c>
      <c r="M111" s="59">
        <v>0</v>
      </c>
      <c r="N111" s="59">
        <v>0</v>
      </c>
      <c r="O111" s="59">
        <f t="shared" si="156"/>
        <v>4968220.21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4968220.21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99.504671458215498</v>
      </c>
      <c r="L112" s="60">
        <f>SUM(L111/L108*100)</f>
        <v>382.38287484671486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141.76218478714929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141.76218478714929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209.35515250102418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126.65824469161811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126.65824469161811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68152198</v>
      </c>
      <c r="L116" s="59">
        <f>SUM(L124)</f>
        <v>79783096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147935294</v>
      </c>
      <c r="P116" s="59">
        <f t="shared" ref="P116:R116" si="164">SUM(P124)</f>
        <v>117000000</v>
      </c>
      <c r="Q116" s="59">
        <f t="shared" si="164"/>
        <v>0</v>
      </c>
      <c r="R116" s="59">
        <f t="shared" si="164"/>
        <v>0</v>
      </c>
      <c r="S116" s="59">
        <f>SUM(P116:R116)</f>
        <v>117000000</v>
      </c>
      <c r="T116" s="59">
        <f>SUM(O116,S116)</f>
        <v>264935294</v>
      </c>
      <c r="U116" s="60">
        <f t="shared" ref="U116:U119" si="165">+IFERROR(O116/T116*100,0)</f>
        <v>55.83827347669277</v>
      </c>
      <c r="V116" s="60">
        <f t="shared" ref="V116:V119" si="166">+IFERROR(S116/T116*100,0)</f>
        <v>44.16172652330723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69215304.469999999</v>
      </c>
      <c r="L117" s="59">
        <f t="shared" si="167"/>
        <v>112924244.95999999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182139549.43000001</v>
      </c>
      <c r="P117" s="59">
        <f t="shared" ref="P117:R117" si="169">SUM(P125)</f>
        <v>107306614.87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107306614.87</v>
      </c>
      <c r="T117" s="59">
        <f t="shared" ref="T117:T119" si="171">SUM(O117,S117)</f>
        <v>289446164.30000001</v>
      </c>
      <c r="U117" s="60">
        <f t="shared" si="165"/>
        <v>62.926917643040255</v>
      </c>
      <c r="V117" s="60">
        <f t="shared" si="166"/>
        <v>37.073082356959745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69215304.469999999</v>
      </c>
      <c r="L118" s="59">
        <f t="shared" si="167"/>
        <v>121394737.66000001</v>
      </c>
      <c r="M118" s="59">
        <f t="shared" si="163"/>
        <v>0</v>
      </c>
      <c r="N118" s="59">
        <f t="shared" si="163"/>
        <v>0</v>
      </c>
      <c r="O118" s="59">
        <f t="shared" si="168"/>
        <v>190610042.13</v>
      </c>
      <c r="P118" s="59">
        <f t="shared" ref="P118:R119" si="172">SUM(P126)</f>
        <v>107306614.87</v>
      </c>
      <c r="Q118" s="59">
        <f t="shared" si="172"/>
        <v>0</v>
      </c>
      <c r="R118" s="59">
        <f t="shared" si="172"/>
        <v>0</v>
      </c>
      <c r="S118" s="59">
        <f t="shared" si="170"/>
        <v>107306614.87</v>
      </c>
      <c r="T118" s="59">
        <f t="shared" si="171"/>
        <v>297916657</v>
      </c>
      <c r="U118" s="60">
        <f t="shared" si="165"/>
        <v>63.980995238544182</v>
      </c>
      <c r="V118" s="60">
        <f t="shared" si="166"/>
        <v>36.019004761455818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69215304.469999999</v>
      </c>
      <c r="L119" s="59">
        <f t="shared" si="167"/>
        <v>121394737.66000001</v>
      </c>
      <c r="M119" s="59">
        <f t="shared" si="163"/>
        <v>0</v>
      </c>
      <c r="N119" s="59">
        <f t="shared" si="163"/>
        <v>0</v>
      </c>
      <c r="O119" s="59">
        <f t="shared" si="168"/>
        <v>190610042.13</v>
      </c>
      <c r="P119" s="59">
        <f t="shared" si="172"/>
        <v>107306614.87</v>
      </c>
      <c r="Q119" s="59">
        <f t="shared" si="172"/>
        <v>0</v>
      </c>
      <c r="R119" s="59">
        <f t="shared" si="172"/>
        <v>0</v>
      </c>
      <c r="S119" s="59">
        <f t="shared" si="170"/>
        <v>107306614.87</v>
      </c>
      <c r="T119" s="59">
        <f t="shared" si="171"/>
        <v>297916657</v>
      </c>
      <c r="U119" s="60">
        <f t="shared" si="165"/>
        <v>63.980995238544182</v>
      </c>
      <c r="V119" s="60">
        <f t="shared" si="166"/>
        <v>36.019004761455818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101.55990048919625</v>
      </c>
      <c r="L120" s="60">
        <f>SUM(L119/L116*100)</f>
        <v>152.15596253622448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128.8469012202051</v>
      </c>
      <c r="P120" s="60">
        <f t="shared" ref="P120:R120" si="174">SUM(P119/P116*100)</f>
        <v>91.715055444444445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91.715055444444445</v>
      </c>
      <c r="T120" s="60">
        <f>SUM(T119/T116*100)</f>
        <v>112.44883703565746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107.50103992548317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104.65055103436245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102.92644841934082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68152198</v>
      </c>
      <c r="L124" s="59">
        <f>SUM(L132)</f>
        <v>79783096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147935294</v>
      </c>
      <c r="P124" s="59">
        <f t="shared" ref="P124:R124" si="178">SUM(P132)</f>
        <v>117000000</v>
      </c>
      <c r="Q124" s="59">
        <f t="shared" si="178"/>
        <v>0</v>
      </c>
      <c r="R124" s="59">
        <f t="shared" si="178"/>
        <v>0</v>
      </c>
      <c r="S124" s="59">
        <f>SUM(P124:R124)</f>
        <v>117000000</v>
      </c>
      <c r="T124" s="59">
        <f>SUM(O124,S124)</f>
        <v>264935294</v>
      </c>
      <c r="U124" s="60">
        <f t="shared" ref="U124:U127" si="179">+IFERROR(O124/T124*100,0)</f>
        <v>55.83827347669277</v>
      </c>
      <c r="V124" s="60">
        <f t="shared" ref="V124:V127" si="180">+IFERROR(S124/T124*100,0)</f>
        <v>44.16172652330723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69215304.469999999</v>
      </c>
      <c r="L125" s="59">
        <f t="shared" ref="L125:L126" si="181">SUM(L133)</f>
        <v>112924244.95999999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182139549.43000001</v>
      </c>
      <c r="P125" s="59">
        <f t="shared" ref="P125:R125" si="183">SUM(P133)</f>
        <v>107306614.87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107306614.87</v>
      </c>
      <c r="T125" s="59">
        <f t="shared" ref="T125:T127" si="185">SUM(O125,S125)</f>
        <v>289446164.30000001</v>
      </c>
      <c r="U125" s="60">
        <f t="shared" si="179"/>
        <v>62.926917643040255</v>
      </c>
      <c r="V125" s="60">
        <f t="shared" si="180"/>
        <v>37.073082356959745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69215304.469999999</v>
      </c>
      <c r="L126" s="59">
        <f t="shared" si="181"/>
        <v>121394737.66000001</v>
      </c>
      <c r="M126" s="59">
        <f t="shared" si="177"/>
        <v>0</v>
      </c>
      <c r="N126" s="59">
        <f t="shared" si="177"/>
        <v>0</v>
      </c>
      <c r="O126" s="59">
        <f t="shared" si="182"/>
        <v>190610042.13</v>
      </c>
      <c r="P126" s="59">
        <f t="shared" ref="P126:R127" si="186">SUM(P134)</f>
        <v>107306614.87</v>
      </c>
      <c r="Q126" s="59">
        <f t="shared" si="186"/>
        <v>0</v>
      </c>
      <c r="R126" s="59">
        <f t="shared" si="186"/>
        <v>0</v>
      </c>
      <c r="S126" s="59">
        <f t="shared" si="184"/>
        <v>107306614.87</v>
      </c>
      <c r="T126" s="59">
        <f t="shared" si="185"/>
        <v>297916657</v>
      </c>
      <c r="U126" s="60">
        <f t="shared" si="179"/>
        <v>63.980995238544182</v>
      </c>
      <c r="V126" s="60">
        <f t="shared" si="180"/>
        <v>36.019004761455818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69215304.469999999</v>
      </c>
      <c r="L127" s="59">
        <f>SUM(L135)</f>
        <v>121394737.66000001</v>
      </c>
      <c r="M127" s="59">
        <f t="shared" si="177"/>
        <v>0</v>
      </c>
      <c r="N127" s="59">
        <f t="shared" si="177"/>
        <v>0</v>
      </c>
      <c r="O127" s="59">
        <f t="shared" si="182"/>
        <v>190610042.13</v>
      </c>
      <c r="P127" s="59">
        <f t="shared" si="186"/>
        <v>107306614.87</v>
      </c>
      <c r="Q127" s="59">
        <f t="shared" si="186"/>
        <v>0</v>
      </c>
      <c r="R127" s="59">
        <f t="shared" si="186"/>
        <v>0</v>
      </c>
      <c r="S127" s="59">
        <f t="shared" si="184"/>
        <v>107306614.87</v>
      </c>
      <c r="T127" s="59">
        <f t="shared" si="185"/>
        <v>297916657</v>
      </c>
      <c r="U127" s="60">
        <f t="shared" si="179"/>
        <v>63.980995238544182</v>
      </c>
      <c r="V127" s="60">
        <f t="shared" si="180"/>
        <v>36.019004761455818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101.55990048919625</v>
      </c>
      <c r="L128" s="60">
        <f>SUM(L127/L124*100)</f>
        <v>152.15596253622448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128.8469012202051</v>
      </c>
      <c r="P128" s="60">
        <f t="shared" ref="P128:R128" si="188">SUM(P127/P124*100)</f>
        <v>91.715055444444445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91.715055444444445</v>
      </c>
      <c r="T128" s="60">
        <f>SUM(T127/T124*100)</f>
        <v>112.44883703565746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107.50103992548317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104.65055103436245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102.92644841934082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68152198</v>
      </c>
      <c r="L132" s="59">
        <v>79783096</v>
      </c>
      <c r="M132" s="59">
        <v>0</v>
      </c>
      <c r="N132" s="59">
        <v>0</v>
      </c>
      <c r="O132" s="59">
        <f>SUM(K132:N132)</f>
        <v>147935294</v>
      </c>
      <c r="P132" s="59">
        <v>117000000</v>
      </c>
      <c r="Q132" s="59">
        <v>0</v>
      </c>
      <c r="R132" s="59">
        <v>0</v>
      </c>
      <c r="S132" s="59">
        <f>SUM(P132:R132)</f>
        <v>117000000</v>
      </c>
      <c r="T132" s="59">
        <f>SUM(O132,S132)</f>
        <v>264935294</v>
      </c>
      <c r="U132" s="60">
        <f t="shared" ref="U132:U135" si="191">+IFERROR(O132/T132*100,0)</f>
        <v>55.83827347669277</v>
      </c>
      <c r="V132" s="60">
        <f t="shared" ref="V132:V135" si="192">+IFERROR(S132/T132*100,0)</f>
        <v>44.16172652330723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69215304.469999999</v>
      </c>
      <c r="L133" s="59">
        <v>112924244.95999999</v>
      </c>
      <c r="M133" s="59">
        <v>0</v>
      </c>
      <c r="N133" s="59">
        <v>0</v>
      </c>
      <c r="O133" s="59">
        <f t="shared" ref="O133:O135" si="193">SUM(K133:N133)</f>
        <v>182139549.43000001</v>
      </c>
      <c r="P133" s="59">
        <v>107306614.87</v>
      </c>
      <c r="Q133" s="59">
        <v>0</v>
      </c>
      <c r="R133" s="59">
        <v>0</v>
      </c>
      <c r="S133" s="59">
        <f t="shared" ref="S133:S135" si="194">SUM(P133:R133)</f>
        <v>107306614.87</v>
      </c>
      <c r="T133" s="59">
        <f t="shared" ref="T133:T135" si="195">SUM(O133,S133)</f>
        <v>289446164.30000001</v>
      </c>
      <c r="U133" s="60">
        <f t="shared" si="191"/>
        <v>62.926917643040255</v>
      </c>
      <c r="V133" s="60">
        <f t="shared" si="192"/>
        <v>37.073082356959745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69215304.469999999</v>
      </c>
      <c r="L134" s="59">
        <v>121394737.66000001</v>
      </c>
      <c r="M134" s="59">
        <v>0</v>
      </c>
      <c r="N134" s="59">
        <v>0</v>
      </c>
      <c r="O134" s="59">
        <f t="shared" si="193"/>
        <v>190610042.13</v>
      </c>
      <c r="P134" s="59">
        <v>107306614.87</v>
      </c>
      <c r="Q134" s="59">
        <v>0</v>
      </c>
      <c r="R134" s="59">
        <v>0</v>
      </c>
      <c r="S134" s="59">
        <f t="shared" si="194"/>
        <v>107306614.87</v>
      </c>
      <c r="T134" s="59">
        <f t="shared" si="195"/>
        <v>297916657</v>
      </c>
      <c r="U134" s="60">
        <f t="shared" si="191"/>
        <v>63.980995238544182</v>
      </c>
      <c r="V134" s="60">
        <f t="shared" si="192"/>
        <v>36.019004761455818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69215304.469999999</v>
      </c>
      <c r="L135" s="59">
        <v>121394737.66000001</v>
      </c>
      <c r="M135" s="59">
        <v>0</v>
      </c>
      <c r="N135" s="59">
        <v>0</v>
      </c>
      <c r="O135" s="59">
        <f t="shared" si="193"/>
        <v>190610042.13</v>
      </c>
      <c r="P135" s="59">
        <v>107306614.87</v>
      </c>
      <c r="Q135" s="59">
        <v>0</v>
      </c>
      <c r="R135" s="59">
        <v>0</v>
      </c>
      <c r="S135" s="59">
        <f t="shared" si="194"/>
        <v>107306614.87</v>
      </c>
      <c r="T135" s="59">
        <f t="shared" si="195"/>
        <v>297916657</v>
      </c>
      <c r="U135" s="60">
        <f t="shared" si="191"/>
        <v>63.980995238544182</v>
      </c>
      <c r="V135" s="60">
        <f t="shared" si="192"/>
        <v>36.019004761455818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101.55990048919625</v>
      </c>
      <c r="L136" s="60">
        <f>SUM(L135/L132*100)</f>
        <v>152.15596253622448</v>
      </c>
      <c r="M136" s="60" t="e">
        <f t="shared" ref="M136:N136" si="196">SUM(M135/M132*100)</f>
        <v>#DIV/0!</v>
      </c>
      <c r="N136" s="60" t="e">
        <f t="shared" si="196"/>
        <v>#DIV/0!</v>
      </c>
      <c r="O136" s="60">
        <f>SUM(O135/O132*100)</f>
        <v>128.8469012202051</v>
      </c>
      <c r="P136" s="60">
        <f t="shared" ref="P136:R136" si="197">SUM(P135/P132*100)</f>
        <v>91.715055444444445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91.715055444444445</v>
      </c>
      <c r="T136" s="60">
        <f>SUM(T135/T132*100)</f>
        <v>112.44883703565746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107.50103992548317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104.65055103436245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102.92644841934082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421872</v>
      </c>
      <c r="L140" s="59">
        <f>SUM(L148)</f>
        <v>376668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421873.56000000006</v>
      </c>
      <c r="L141" s="59">
        <f t="shared" si="202"/>
        <v>361668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421873.56000000006</v>
      </c>
      <c r="L142" s="59">
        <f t="shared" si="202"/>
        <v>55840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421873.56000000006</v>
      </c>
      <c r="L143" s="59">
        <f t="shared" si="202"/>
        <v>55840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100.00036978040734</v>
      </c>
      <c r="L144" s="60">
        <f>SUM(L143/L140*100)</f>
        <v>14.824726284154746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15.439574416315516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421872</v>
      </c>
      <c r="L148" s="59">
        <f>SUM(L156,L172)</f>
        <v>376668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798540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421873.56000000006</v>
      </c>
      <c r="L149" s="59">
        <f>SUM(L157,L173)</f>
        <v>361668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783541.56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421873.56000000006</v>
      </c>
      <c r="L150" s="59">
        <f t="shared" si="209"/>
        <v>55840</v>
      </c>
      <c r="M150" s="59">
        <f t="shared" si="207"/>
        <v>0</v>
      </c>
      <c r="N150" s="59">
        <f t="shared" si="207"/>
        <v>0</v>
      </c>
      <c r="O150" s="59">
        <f t="shared" si="210"/>
        <v>477713.56000000006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421873.56000000006</v>
      </c>
      <c r="L151" s="59">
        <f t="shared" si="209"/>
        <v>55840</v>
      </c>
      <c r="M151" s="59">
        <f t="shared" si="207"/>
        <v>0</v>
      </c>
      <c r="N151" s="59">
        <f t="shared" si="207"/>
        <v>0</v>
      </c>
      <c r="O151" s="59">
        <f t="shared" si="210"/>
        <v>477713.56000000006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100.00036978040734</v>
      </c>
      <c r="L152" s="60">
        <f>SUM(L151/L148*100)</f>
        <v>14.824726284154746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59.823372655095554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15.439574416315516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60.968503061918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421872</v>
      </c>
      <c r="L156" s="59">
        <f>SUM(L164)</f>
        <v>376668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798540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798540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421873.56000000006</v>
      </c>
      <c r="L157" s="59">
        <f>SUM(L165)</f>
        <v>361668</v>
      </c>
      <c r="M157" s="59">
        <f t="shared" si="215"/>
        <v>0</v>
      </c>
      <c r="N157" s="59">
        <f t="shared" si="215"/>
        <v>0</v>
      </c>
      <c r="O157" s="59">
        <f>SUM(K157:N157)</f>
        <v>783541.56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783541.56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421873.56000000006</v>
      </c>
      <c r="L158" s="59">
        <f t="shared" si="219"/>
        <v>55840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477713.56000000006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477713.56000000006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421873.56000000006</v>
      </c>
      <c r="L159" s="59">
        <f>SUM(L167)</f>
        <v>55840</v>
      </c>
      <c r="M159" s="59">
        <f t="shared" si="215"/>
        <v>0</v>
      </c>
      <c r="N159" s="59">
        <f t="shared" si="215"/>
        <v>0</v>
      </c>
      <c r="O159" s="59">
        <f t="shared" si="223"/>
        <v>477713.56000000006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477713.56000000006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100.00036978040734</v>
      </c>
      <c r="L160" s="60">
        <f>SUM(L159/L156*100)</f>
        <v>14.824726284154746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59.823372655095554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59.823372655095554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15.439574416315516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60.968503061918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60.968503061918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421872</v>
      </c>
      <c r="L164" s="59">
        <v>376668</v>
      </c>
      <c r="M164" s="59">
        <v>0</v>
      </c>
      <c r="N164" s="59">
        <v>0</v>
      </c>
      <c r="O164" s="59">
        <f>SUM(K164:N164)</f>
        <v>798540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798540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421873.56000000006</v>
      </c>
      <c r="L165" s="59">
        <v>361668</v>
      </c>
      <c r="M165" s="59">
        <v>0</v>
      </c>
      <c r="N165" s="59">
        <v>0</v>
      </c>
      <c r="O165" s="59">
        <f t="shared" ref="O165:O167" si="231">SUM(K165:N165)</f>
        <v>783541.56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783541.56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421873.56000000006</v>
      </c>
      <c r="L166" s="59">
        <v>55840</v>
      </c>
      <c r="M166" s="59">
        <v>0</v>
      </c>
      <c r="N166" s="59">
        <v>0</v>
      </c>
      <c r="O166" s="59">
        <f>SUM(K166:N166)</f>
        <v>477713.56000000006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477713.56000000006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421873.56000000006</v>
      </c>
      <c r="L167" s="59">
        <v>55840</v>
      </c>
      <c r="M167" s="59">
        <v>0</v>
      </c>
      <c r="N167" s="59">
        <v>0</v>
      </c>
      <c r="O167" s="59">
        <f t="shared" si="231"/>
        <v>477713.56000000006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477713.56000000006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100.00036978040734</v>
      </c>
      <c r="L168" s="60">
        <f>SUM(L167/L164*100)</f>
        <v>14.824726284154746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59.823372655095554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59.823372655095554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15.439574416315516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60.968503061918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60.968503061918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483788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655388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655388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459939.01999999996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631539.02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631539.02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459939.01999999996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459939.01999999996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459939.01999999996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459939.01999999996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459939.01999999996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459939.01999999996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95.070365532009887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70.178126544886382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70.178126544886382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72.828282249289984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72.828282249289984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483788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655388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655388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459939.01999999996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631539.02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631539.02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459939.01999999996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459939.01999999996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459939.01999999996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459939.01999999996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459939.01999999996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459939.01999999996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95.070365532009887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70.178126544886382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70.178126544886382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72.828282249289984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72.828282249289984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483788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655388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655388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459939.01999999996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631539.02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631539.02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459939.01999999996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459939.01999999996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459939.01999999996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459939.01999999996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459939.01999999996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459939.01999999996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95.070365532009887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70.178126544886382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70.178126544886382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72.828282249289984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72.828282249289984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483788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655388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655388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459939.01999999996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631539.02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631539.02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459939.01999999996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459939.01999999996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459939.01999999996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459939.01999999996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459939.01999999996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459939.01999999996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95.070365532009887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70.178126544886382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70.178126544886382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72.828282249289984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72.828282249289984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483788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655388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655388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459939.01999999996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631539.02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631539.02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459939.01999999996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459939.01999999996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459939.01999999996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459939.01999999996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459939.01999999996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459939.01999999996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95.070365532009887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70.178126544886382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70.178126544886382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72.828282249289984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72.828282249289984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483788</v>
      </c>
      <c r="L228" s="59">
        <v>171600</v>
      </c>
      <c r="M228" s="59">
        <v>0</v>
      </c>
      <c r="N228" s="59">
        <v>0</v>
      </c>
      <c r="O228" s="59">
        <f>SUM(K228:N228)</f>
        <v>655388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655388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459939.01999999996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631539.02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631539.02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459939.01999999996</v>
      </c>
      <c r="L230" s="59">
        <v>0</v>
      </c>
      <c r="M230" s="59">
        <v>0</v>
      </c>
      <c r="N230" s="59">
        <v>0</v>
      </c>
      <c r="O230" s="59">
        <f t="shared" si="331"/>
        <v>459939.01999999996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459939.01999999996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459939.01999999996</v>
      </c>
      <c r="L231" s="59">
        <v>0</v>
      </c>
      <c r="M231" s="59">
        <v>0</v>
      </c>
      <c r="N231" s="59">
        <v>0</v>
      </c>
      <c r="O231" s="59">
        <f t="shared" si="331"/>
        <v>459939.01999999996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459939.01999999996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95.070365532009887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70.178126544886382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70.178126544886382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72.828282249289984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72.828282249289984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2018-11-21T20:06:52Z</dcterms:modified>
</cp:coreProperties>
</file>