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136" i="2" l="1"/>
  <c r="N136" i="2"/>
  <c r="O110" i="2" l="1"/>
  <c r="O166" i="2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M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N85" i="2" s="1"/>
  <c r="N77" i="2" s="1"/>
  <c r="N69" i="2" s="1"/>
  <c r="N13" i="2" s="1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T110" i="2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O150" i="2" l="1"/>
  <c r="K145" i="2"/>
  <c r="K153" i="2"/>
  <c r="K88" i="2"/>
  <c r="P89" i="2"/>
  <c r="S79" i="2"/>
  <c r="P77" i="2"/>
  <c r="P81" i="2" s="1"/>
  <c r="V132" i="2"/>
  <c r="O151" i="2"/>
  <c r="O152" i="2" s="1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P69" i="2" l="1"/>
  <c r="S80" i="2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P12" i="2"/>
  <c r="S12" i="2" s="1"/>
  <c r="P72" i="2"/>
  <c r="O201" i="2"/>
  <c r="L13" i="2"/>
  <c r="S69" i="2"/>
  <c r="S73" i="2" s="1"/>
  <c r="P13" i="2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V69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U77" i="2" l="1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<sst xmlns="http://schemas.openxmlformats.org/spreadsheetml/2006/main" count="401" uniqueCount="111">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</sst>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6" sqref="M6:N6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83702956</v>
      </c>
      <c r="L12" s="58">
        <f>SUM(L20,L68,L188)</f>
        <v>131698438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215401394</v>
      </c>
      <c r="P12" s="58">
        <f t="shared" ref="P12:R15" si="1">SUM(P20,P68,P188)</f>
        <v>112500000</v>
      </c>
      <c r="Q12" s="58">
        <f t="shared" si="1"/>
        <v>0</v>
      </c>
      <c r="R12" s="58">
        <f t="shared" si="1"/>
        <v>0</v>
      </c>
      <c r="S12" s="58">
        <f>SUM(P12:R12)</f>
        <v>112500000</v>
      </c>
      <c r="T12" s="59">
        <f>SUM(O12,S12)</f>
        <v>327901394</v>
      </c>
      <c r="U12" s="60">
        <f t="shared" ref="U12:U15" si="2">+IFERROR(O12/T12*100,0)</f>
        <v>65.690905235980793</v>
      </c>
      <c r="V12" s="60">
        <f t="shared" ref="V12:V15" si="3">+IFERROR(S12/T12*100,0)</f>
        <v>34.309094764019207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75770810.480000004</v>
      </c>
      <c r="L13" s="58">
        <f t="shared" si="4"/>
        <v>151120937.72</v>
      </c>
      <c r="M13" s="58">
        <f t="shared" si="4"/>
        <v>0</v>
      </c>
      <c r="N13" s="58">
        <f t="shared" si="4"/>
        <v>30884</v>
      </c>
      <c r="O13" s="58">
        <f t="shared" ref="O13:O15" si="5">SUM(K13:N13)</f>
        <v>226922632.19999999</v>
      </c>
      <c r="P13" s="58">
        <f t="shared" si="1"/>
        <v>113856974.65000001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113856974.65000001</v>
      </c>
      <c r="T13" s="59">
        <f t="shared" ref="T13:T14" si="7">SUM(O13,S13)</f>
        <v>340779606.85000002</v>
      </c>
      <c r="U13" s="60">
        <f t="shared" si="2"/>
        <v>66.589264040052683</v>
      </c>
      <c r="V13" s="60">
        <f t="shared" si="3"/>
        <v>33.410735959947303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75770810.480000004</v>
      </c>
      <c r="L14" s="58">
        <f>SUM(L22,L70,L190)</f>
        <v>137560532.52000001</v>
      </c>
      <c r="M14" s="58">
        <f t="shared" si="4"/>
        <v>0</v>
      </c>
      <c r="N14" s="58">
        <f t="shared" si="4"/>
        <v>30884</v>
      </c>
      <c r="O14" s="58">
        <f t="shared" si="5"/>
        <v>213362227</v>
      </c>
      <c r="P14" s="58">
        <f t="shared" si="1"/>
        <v>113856974.65000001</v>
      </c>
      <c r="Q14" s="58">
        <f t="shared" si="1"/>
        <v>0</v>
      </c>
      <c r="R14" s="58">
        <f t="shared" si="1"/>
        <v>0</v>
      </c>
      <c r="S14" s="58">
        <f t="shared" si="6"/>
        <v>113856974.65000001</v>
      </c>
      <c r="T14" s="59">
        <f t="shared" si="7"/>
        <v>327219201.64999998</v>
      </c>
      <c r="U14" s="60">
        <f t="shared" si="2"/>
        <v>65.204678064160916</v>
      </c>
      <c r="V14" s="60">
        <f t="shared" si="3"/>
        <v>34.795321935839098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75770810.480000004</v>
      </c>
      <c r="L15" s="58">
        <f t="shared" si="4"/>
        <v>137560532.52000001</v>
      </c>
      <c r="M15" s="58">
        <f t="shared" si="4"/>
        <v>0</v>
      </c>
      <c r="N15" s="58">
        <f t="shared" si="4"/>
        <v>30884</v>
      </c>
      <c r="O15" s="58">
        <f t="shared" si="5"/>
        <v>213362227</v>
      </c>
      <c r="P15" s="58">
        <f t="shared" si="1"/>
        <v>113856974.65000001</v>
      </c>
      <c r="Q15" s="58">
        <f t="shared" si="1"/>
        <v>0</v>
      </c>
      <c r="R15" s="58">
        <f t="shared" si="1"/>
        <v>0</v>
      </c>
      <c r="S15" s="58">
        <f t="shared" si="6"/>
        <v>113856974.65000001</v>
      </c>
      <c r="T15" s="59">
        <f>SUM(O15,S15)</f>
        <v>327219201.64999998</v>
      </c>
      <c r="U15" s="60">
        <f t="shared" si="2"/>
        <v>65.204678064160916</v>
      </c>
      <c r="V15" s="60">
        <f t="shared" si="3"/>
        <v>34.795321935839098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90.523458311317</v>
      </c>
      <c r="L16" s="60">
        <f>SUM(L15/L12*100)</f>
        <v>104.45114961803877</v>
      </c>
      <c r="M16" s="60"/>
      <c r="N16" s="60" t="e">
        <f>SUM(N15/N12*100)</f>
        <v>#DIV/0!</v>
      </c>
      <c r="O16" s="60">
        <f>SUM(O15/O12*100)</f>
        <v>99.053317640089176</v>
      </c>
      <c r="P16" s="60">
        <f t="shared" ref="P16:S16" si="8">SUM(P15/P12*100)</f>
        <v>101.20619968888889</v>
      </c>
      <c r="Q16" s="60" t="e">
        <f t="shared" si="8"/>
        <v>#DIV/0!</v>
      </c>
      <c r="R16" s="60" t="e">
        <f t="shared" si="8"/>
        <v>#DIV/0!</v>
      </c>
      <c r="S16" s="60">
        <f t="shared" si="8"/>
        <v>101.20619968888889</v>
      </c>
      <c r="T16" s="60">
        <f>SUM(T15/T12*100)</f>
        <v>99.791951982369426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91.026785960576163</v>
      </c>
      <c r="M17" s="60"/>
      <c r="N17" s="60">
        <f>SUM(N15/N13*100)</f>
        <v>100</v>
      </c>
      <c r="O17" s="60">
        <f>SUM(O15/O13*100)</f>
        <v>94.024216505628928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96.020769750471331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141263</v>
      </c>
      <c r="L20" s="59">
        <f>SUM(L28)</f>
        <v>4976</v>
      </c>
      <c r="M20" s="59">
        <f t="shared" ref="M20:N23" si="10">SUM(M28)</f>
        <v>0</v>
      </c>
      <c r="N20" s="59">
        <f t="shared" si="10"/>
        <v>0</v>
      </c>
      <c r="O20" s="59">
        <f>SUM(K20:N20)</f>
        <v>146239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146239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462815.49</v>
      </c>
      <c r="L21" s="59">
        <f t="shared" si="14"/>
        <v>21278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484093.49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484093.49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462815.49</v>
      </c>
      <c r="L22" s="59">
        <f t="shared" si="14"/>
        <v>19078</v>
      </c>
      <c r="M22" s="59">
        <f t="shared" si="10"/>
        <v>0</v>
      </c>
      <c r="N22" s="59">
        <f t="shared" si="10"/>
        <v>0</v>
      </c>
      <c r="O22" s="59">
        <f t="shared" si="15"/>
        <v>481893.49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481893.49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462815.49</v>
      </c>
      <c r="L23" s="59">
        <f t="shared" si="14"/>
        <v>19078</v>
      </c>
      <c r="M23" s="59">
        <f t="shared" si="10"/>
        <v>0</v>
      </c>
      <c r="N23" s="59">
        <f t="shared" si="10"/>
        <v>0</v>
      </c>
      <c r="O23" s="59">
        <f t="shared" si="15"/>
        <v>481893.49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481893.49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327.62683080495248</v>
      </c>
      <c r="L24" s="60">
        <f>SUM(L23/L20*100)</f>
        <v>383.40032154340832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329.52460697898647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329.52460697898647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89.660682394961938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99.545542329024101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99.545542329024101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141263</v>
      </c>
      <c r="L28" s="59">
        <f>SUM(L36)</f>
        <v>4976</v>
      </c>
      <c r="M28" s="59">
        <f t="shared" ref="M28:N31" si="24">SUM(M36)</f>
        <v>0</v>
      </c>
      <c r="N28" s="59">
        <f t="shared" si="24"/>
        <v>0</v>
      </c>
      <c r="O28" s="59">
        <f>SUM(K28:N28)</f>
        <v>146239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146239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462815.49</v>
      </c>
      <c r="L29" s="59">
        <f t="shared" si="28"/>
        <v>21278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484093.49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484093.49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462815.49</v>
      </c>
      <c r="L30" s="59">
        <f t="shared" si="28"/>
        <v>19078</v>
      </c>
      <c r="M30" s="59">
        <f t="shared" si="24"/>
        <v>0</v>
      </c>
      <c r="N30" s="59">
        <f t="shared" si="24"/>
        <v>0</v>
      </c>
      <c r="O30" s="59">
        <f t="shared" si="29"/>
        <v>481893.49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481893.49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462815.49</v>
      </c>
      <c r="L31" s="59">
        <f t="shared" si="28"/>
        <v>19078</v>
      </c>
      <c r="M31" s="59">
        <f t="shared" si="24"/>
        <v>0</v>
      </c>
      <c r="N31" s="59">
        <f t="shared" si="24"/>
        <v>0</v>
      </c>
      <c r="O31" s="59">
        <f t="shared" si="29"/>
        <v>481893.49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481893.49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327.62683080495248</v>
      </c>
      <c r="L32" s="60">
        <f>SUM(L31/L28*100)</f>
        <v>383.40032154340832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329.52460697898647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329.52460697898647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89.660682394961938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99.545542329024101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99.545542329024101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141263</v>
      </c>
      <c r="L36" s="59">
        <f>SUM(L44)</f>
        <v>4976</v>
      </c>
      <c r="M36" s="59">
        <f t="shared" ref="M36:N39" si="38">SUM(M44)</f>
        <v>0</v>
      </c>
      <c r="N36" s="59">
        <f t="shared" si="38"/>
        <v>0</v>
      </c>
      <c r="O36" s="59">
        <f>SUM(K36:N36)</f>
        <v>146239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146239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462815.49</v>
      </c>
      <c r="L37" s="59">
        <f t="shared" si="42"/>
        <v>21278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484093.49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484093.49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462815.49</v>
      </c>
      <c r="L38" s="59">
        <f t="shared" si="42"/>
        <v>19078</v>
      </c>
      <c r="M38" s="59">
        <f t="shared" si="38"/>
        <v>0</v>
      </c>
      <c r="N38" s="59">
        <f t="shared" si="38"/>
        <v>0</v>
      </c>
      <c r="O38" s="59">
        <f t="shared" si="43"/>
        <v>481893.49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481893.49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462815.49</v>
      </c>
      <c r="L39" s="59">
        <f t="shared" si="42"/>
        <v>19078</v>
      </c>
      <c r="M39" s="59">
        <f t="shared" si="38"/>
        <v>0</v>
      </c>
      <c r="N39" s="59">
        <f t="shared" si="38"/>
        <v>0</v>
      </c>
      <c r="O39" s="59">
        <f t="shared" si="43"/>
        <v>481893.49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481893.49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327.62683080495248</v>
      </c>
      <c r="L40" s="60">
        <f>SUM(L39/L36*100)</f>
        <v>383.40032154340832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329.52460697898647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329.52460697898647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89.660682394961938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99.545542329024101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99.545542329024101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141263</v>
      </c>
      <c r="L44" s="59">
        <f>SUM(L52)</f>
        <v>4976</v>
      </c>
      <c r="M44" s="59">
        <f t="shared" ref="M44:N47" si="52">SUM(M52)</f>
        <v>0</v>
      </c>
      <c r="N44" s="59">
        <f t="shared" si="52"/>
        <v>0</v>
      </c>
      <c r="O44" s="59">
        <f>SUM(K44:N44)</f>
        <v>146239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146239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462815.49</v>
      </c>
      <c r="L45" s="59">
        <f t="shared" si="56"/>
        <v>21278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484093.49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484093.49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462815.49</v>
      </c>
      <c r="L46" s="59">
        <f t="shared" si="56"/>
        <v>19078</v>
      </c>
      <c r="M46" s="59">
        <f t="shared" si="52"/>
        <v>0</v>
      </c>
      <c r="N46" s="59">
        <f t="shared" si="52"/>
        <v>0</v>
      </c>
      <c r="O46" s="59">
        <f t="shared" si="57"/>
        <v>481893.49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481893.49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462815.49</v>
      </c>
      <c r="L47" s="59">
        <f t="shared" si="56"/>
        <v>19078</v>
      </c>
      <c r="M47" s="59">
        <f t="shared" si="52"/>
        <v>0</v>
      </c>
      <c r="N47" s="59">
        <f t="shared" si="52"/>
        <v>0</v>
      </c>
      <c r="O47" s="59">
        <f t="shared" si="57"/>
        <v>481893.49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481893.49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327.62683080495248</v>
      </c>
      <c r="L48" s="60">
        <f>SUM(L47/L44*100)</f>
        <v>383.40032154340832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329.52460697898647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329.52460697898647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89.660682394961938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99.545542329024101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99.545542329024101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141263</v>
      </c>
      <c r="L52" s="59">
        <f t="shared" si="66"/>
        <v>4976</v>
      </c>
      <c r="M52" s="59">
        <f t="shared" si="66"/>
        <v>0</v>
      </c>
      <c r="N52" s="59">
        <f t="shared" si="66"/>
        <v>0</v>
      </c>
      <c r="O52" s="59">
        <f>SUM(K52:N52)</f>
        <v>146239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146239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462815.49</v>
      </c>
      <c r="L53" s="59">
        <f t="shared" si="66"/>
        <v>21278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484093.49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484093.49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462815.49</v>
      </c>
      <c r="L54" s="59">
        <f t="shared" si="66"/>
        <v>19078</v>
      </c>
      <c r="M54" s="59">
        <f t="shared" si="66"/>
        <v>0</v>
      </c>
      <c r="N54" s="59">
        <f t="shared" si="66"/>
        <v>0</v>
      </c>
      <c r="O54" s="59">
        <f t="shared" si="70"/>
        <v>481893.49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481893.49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462815.49</v>
      </c>
      <c r="L55" s="59">
        <f t="shared" si="66"/>
        <v>19078</v>
      </c>
      <c r="M55" s="59">
        <f t="shared" si="66"/>
        <v>0</v>
      </c>
      <c r="N55" s="59">
        <f t="shared" si="66"/>
        <v>0</v>
      </c>
      <c r="O55" s="59">
        <f t="shared" si="70"/>
        <v>481893.49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481893.49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327.62683080495248</v>
      </c>
      <c r="L56" s="60">
        <f>SUM(L55/L52*100)</f>
        <v>383.40032154340832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329.52460697898647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329.52460697898647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89.660682394961938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99.545542329024101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99.545542329024101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141263</v>
      </c>
      <c r="L60" s="59">
        <v>4976</v>
      </c>
      <c r="M60" s="59">
        <v>0</v>
      </c>
      <c r="N60" s="59">
        <v>0</v>
      </c>
      <c r="O60" s="59">
        <f>SUM(K60:N60)</f>
        <v>146239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146239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462815.49</v>
      </c>
      <c r="L61" s="59">
        <v>21278</v>
      </c>
      <c r="M61" s="59">
        <v>0</v>
      </c>
      <c r="N61" s="59">
        <v>0</v>
      </c>
      <c r="O61" s="59">
        <f t="shared" ref="O61:O63" si="81">SUM(K61:N61)</f>
        <v>484093.49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484093.49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462815.49</v>
      </c>
      <c r="L62" s="59">
        <v>19078</v>
      </c>
      <c r="M62" s="59">
        <v>0</v>
      </c>
      <c r="N62" s="59">
        <v>0</v>
      </c>
      <c r="O62" s="59">
        <f t="shared" si="81"/>
        <v>481893.49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481893.49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462815.49</v>
      </c>
      <c r="L63" s="59">
        <v>19078</v>
      </c>
      <c r="M63" s="59">
        <v>0</v>
      </c>
      <c r="N63" s="59">
        <v>0</v>
      </c>
      <c r="O63" s="59">
        <f t="shared" si="81"/>
        <v>481893.49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481893.49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327.62683080495248</v>
      </c>
      <c r="L64" s="60">
        <f>SUM(L63/L60*100)</f>
        <v>383.40032154340832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329.52460697898647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329.52460697898647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89.660682394961938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99.545542329024101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99.545542329024101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83417952</v>
      </c>
      <c r="L68" s="59">
        <f>SUM(L76)</f>
        <v>131548262</v>
      </c>
      <c r="M68" s="59">
        <f t="shared" ref="M68:N71" si="88">SUM(M76)</f>
        <v>0</v>
      </c>
      <c r="N68" s="59">
        <f t="shared" si="88"/>
        <v>0</v>
      </c>
      <c r="O68" s="59">
        <f>SUM(K68:N68)</f>
        <v>214966214</v>
      </c>
      <c r="P68" s="59">
        <f t="shared" ref="P68:R68" si="89">SUM(P76)</f>
        <v>112500000</v>
      </c>
      <c r="Q68" s="59">
        <f t="shared" si="89"/>
        <v>0</v>
      </c>
      <c r="R68" s="59">
        <f t="shared" si="89"/>
        <v>0</v>
      </c>
      <c r="S68" s="59">
        <f>SUM(P68:R68)</f>
        <v>112500000</v>
      </c>
      <c r="T68" s="59">
        <f>SUM(O68,S68)</f>
        <v>327466214</v>
      </c>
      <c r="U68" s="60">
        <f t="shared" ref="U68:U71" si="90">+IFERROR(O68/T68*100,0)</f>
        <v>65.645310816706115</v>
      </c>
      <c r="V68" s="60">
        <f t="shared" ref="V68:V71" si="91">+IFERROR(S68/T68*100,0)</f>
        <v>34.354689183293885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74747998.260000005</v>
      </c>
      <c r="L69" s="59">
        <f t="shared" si="92"/>
        <v>150938276.72</v>
      </c>
      <c r="M69" s="59">
        <f t="shared" si="88"/>
        <v>0</v>
      </c>
      <c r="N69" s="59">
        <f t="shared" si="88"/>
        <v>30884</v>
      </c>
      <c r="O69" s="59">
        <f t="shared" ref="O69:O71" si="93">SUM(K69:N69)</f>
        <v>225717158.98000002</v>
      </c>
      <c r="P69" s="59">
        <f t="shared" ref="P69:R69" si="94">SUM(P77)</f>
        <v>113856974.65000001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113856974.65000001</v>
      </c>
      <c r="T69" s="59">
        <f t="shared" ref="T69:T71" si="96">SUM(O69,S69)</f>
        <v>339574133.63</v>
      </c>
      <c r="U69" s="60">
        <f t="shared" si="90"/>
        <v>66.470657398758604</v>
      </c>
      <c r="V69" s="60">
        <f t="shared" si="91"/>
        <v>33.52934260124141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74747998.260000005</v>
      </c>
      <c r="L70" s="59">
        <f t="shared" si="92"/>
        <v>137525271.52000001</v>
      </c>
      <c r="M70" s="59">
        <f t="shared" si="88"/>
        <v>0</v>
      </c>
      <c r="N70" s="59">
        <f t="shared" si="88"/>
        <v>30884</v>
      </c>
      <c r="O70" s="59">
        <f t="shared" si="93"/>
        <v>212304153.78000003</v>
      </c>
      <c r="P70" s="59">
        <f t="shared" ref="P70:R71" si="97">SUM(P78)</f>
        <v>113856974.65000001</v>
      </c>
      <c r="Q70" s="59">
        <f t="shared" si="97"/>
        <v>0</v>
      </c>
      <c r="R70" s="59">
        <f t="shared" si="97"/>
        <v>0</v>
      </c>
      <c r="S70" s="59">
        <f t="shared" si="95"/>
        <v>113856974.65000001</v>
      </c>
      <c r="T70" s="59">
        <f t="shared" si="96"/>
        <v>326161128.43000007</v>
      </c>
      <c r="U70" s="60">
        <f t="shared" si="90"/>
        <v>65.091801344305281</v>
      </c>
      <c r="V70" s="60">
        <f t="shared" si="91"/>
        <v>34.908198655694719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74747998.260000005</v>
      </c>
      <c r="L71" s="59">
        <f t="shared" si="92"/>
        <v>137525271.52000001</v>
      </c>
      <c r="M71" s="59">
        <f t="shared" si="88"/>
        <v>0</v>
      </c>
      <c r="N71" s="59">
        <f t="shared" si="88"/>
        <v>30884</v>
      </c>
      <c r="O71" s="59">
        <f t="shared" si="93"/>
        <v>212304153.78000003</v>
      </c>
      <c r="P71" s="59">
        <f t="shared" si="97"/>
        <v>113856974.65000001</v>
      </c>
      <c r="Q71" s="59">
        <f t="shared" si="97"/>
        <v>0</v>
      </c>
      <c r="R71" s="59">
        <f t="shared" si="97"/>
        <v>0</v>
      </c>
      <c r="S71" s="59">
        <f t="shared" si="95"/>
        <v>113856974.65000001</v>
      </c>
      <c r="T71" s="59">
        <f t="shared" si="96"/>
        <v>326161128.43000007</v>
      </c>
      <c r="U71" s="60">
        <f t="shared" si="90"/>
        <v>65.091801344305281</v>
      </c>
      <c r="V71" s="60">
        <f t="shared" si="91"/>
        <v>34.908198655694719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89.606609210449093</v>
      </c>
      <c r="L72" s="60">
        <f>SUM(L71/L68*100)</f>
        <v>104.54358683963459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98.761637854402565</v>
      </c>
      <c r="P72" s="60">
        <f t="shared" ref="P72:R72" si="99">SUM(P71/P68*100)</f>
        <v>101.20619968888889</v>
      </c>
      <c r="Q72" s="60" t="e">
        <f t="shared" si="99"/>
        <v>#DIV/0!</v>
      </c>
      <c r="R72" s="60" t="e">
        <f t="shared" si="99"/>
        <v>#DIV/0!</v>
      </c>
      <c r="S72" s="60">
        <f>SUM(S71/S68*100)</f>
        <v>101.20619968888889</v>
      </c>
      <c r="T72" s="60">
        <f>SUM(T71/T68*100)</f>
        <v>99.601459474533783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91.113582656782313</v>
      </c>
      <c r="M73" s="60" t="e">
        <f t="shared" ref="M73:N73" si="100">SUM(M71/M69*100)</f>
        <v>#DIV/0!</v>
      </c>
      <c r="N73" s="60">
        <f t="shared" si="100"/>
        <v>100</v>
      </c>
      <c r="O73" s="60">
        <f>SUM(O71/O69*100)</f>
        <v>94.057604986429737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96.050050969248815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83417952</v>
      </c>
      <c r="L76" s="59">
        <f>SUM(L84,L140)</f>
        <v>131548262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214966214</v>
      </c>
      <c r="P76" s="59">
        <f t="shared" ref="P76:R79" si="103">SUM(P84,P140)</f>
        <v>112500000</v>
      </c>
      <c r="Q76" s="59">
        <f t="shared" si="103"/>
        <v>0</v>
      </c>
      <c r="R76" s="59">
        <f t="shared" si="103"/>
        <v>0</v>
      </c>
      <c r="S76" s="59">
        <f>SUM(P76:R76)</f>
        <v>112500000</v>
      </c>
      <c r="T76" s="59">
        <f>SUM(O76,S76)</f>
        <v>327466214</v>
      </c>
      <c r="U76" s="60">
        <f t="shared" ref="U76:U79" si="104">+IFERROR(O76/T76*100,0)</f>
        <v>65.645310816706115</v>
      </c>
      <c r="V76" s="60">
        <f t="shared" ref="V76:V79" si="105">+IFERROR(S76/T76*100,0)</f>
        <v>34.354689183293885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74747998.260000005</v>
      </c>
      <c r="L77" s="59">
        <f t="shared" si="106"/>
        <v>150938276.72</v>
      </c>
      <c r="M77" s="59">
        <f t="shared" si="102"/>
        <v>0</v>
      </c>
      <c r="N77" s="59">
        <f t="shared" si="102"/>
        <v>30884</v>
      </c>
      <c r="O77" s="59">
        <f t="shared" ref="O77:O79" si="107">SUM(K77:N77)</f>
        <v>225717158.98000002</v>
      </c>
      <c r="P77" s="59">
        <f t="shared" si="103"/>
        <v>113856974.65000001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113856974.65000001</v>
      </c>
      <c r="T77" s="59">
        <f t="shared" ref="T77:T79" si="109">SUM(O77,S77)</f>
        <v>339574133.63</v>
      </c>
      <c r="U77" s="60">
        <f t="shared" si="104"/>
        <v>66.470657398758604</v>
      </c>
      <c r="V77" s="60">
        <f t="shared" si="105"/>
        <v>33.52934260124141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74747998.260000005</v>
      </c>
      <c r="L78" s="59">
        <f t="shared" si="106"/>
        <v>137525271.52000001</v>
      </c>
      <c r="M78" s="59">
        <f t="shared" si="102"/>
        <v>0</v>
      </c>
      <c r="N78" s="59">
        <f t="shared" si="102"/>
        <v>30884</v>
      </c>
      <c r="O78" s="59">
        <f t="shared" si="107"/>
        <v>212304153.78000003</v>
      </c>
      <c r="P78" s="59">
        <f t="shared" si="103"/>
        <v>113856974.65000001</v>
      </c>
      <c r="Q78" s="59">
        <f t="shared" si="103"/>
        <v>0</v>
      </c>
      <c r="R78" s="59">
        <f t="shared" si="103"/>
        <v>0</v>
      </c>
      <c r="S78" s="59">
        <f t="shared" si="108"/>
        <v>113856974.65000001</v>
      </c>
      <c r="T78" s="59">
        <f t="shared" si="109"/>
        <v>326161128.43000007</v>
      </c>
      <c r="U78" s="60">
        <f t="shared" si="104"/>
        <v>65.091801344305281</v>
      </c>
      <c r="V78" s="60">
        <f t="shared" si="105"/>
        <v>34.908198655694719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74747998.260000005</v>
      </c>
      <c r="L79" s="59">
        <f t="shared" si="106"/>
        <v>137525271.52000001</v>
      </c>
      <c r="M79" s="59">
        <f t="shared" si="102"/>
        <v>0</v>
      </c>
      <c r="N79" s="59">
        <f t="shared" si="102"/>
        <v>30884</v>
      </c>
      <c r="O79" s="59">
        <f t="shared" si="107"/>
        <v>212304153.78000003</v>
      </c>
      <c r="P79" s="59">
        <f t="shared" si="103"/>
        <v>113856974.65000001</v>
      </c>
      <c r="Q79" s="59">
        <f t="shared" si="103"/>
        <v>0</v>
      </c>
      <c r="R79" s="59">
        <f t="shared" si="103"/>
        <v>0</v>
      </c>
      <c r="S79" s="59">
        <f t="shared" si="108"/>
        <v>113856974.65000001</v>
      </c>
      <c r="T79" s="59">
        <f t="shared" si="109"/>
        <v>326161128.43000007</v>
      </c>
      <c r="U79" s="60">
        <f t="shared" si="104"/>
        <v>65.091801344305281</v>
      </c>
      <c r="V79" s="60">
        <f t="shared" si="105"/>
        <v>34.908198655694719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89.606609210449093</v>
      </c>
      <c r="L80" s="60">
        <f>SUM(L79/L76*100)</f>
        <v>104.54358683963459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98.761637854402565</v>
      </c>
      <c r="P80" s="60">
        <f t="shared" ref="P80:R80" si="111">SUM(P79/P76*100)</f>
        <v>101.20619968888889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101.20619968888889</v>
      </c>
      <c r="T80" s="60">
        <f>SUM(T79/T76*100)</f>
        <v>99.601459474533783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91.113582656782313</v>
      </c>
      <c r="M81" s="60" t="e">
        <f t="shared" ref="M81:N81" si="112">SUM(M79/M77*100)</f>
        <v>#DIV/0!</v>
      </c>
      <c r="N81" s="60">
        <f t="shared" si="112"/>
        <v>100</v>
      </c>
      <c r="O81" s="60">
        <f>SUM(O79/O77*100)</f>
        <v>94.057604986429737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96.050050969248815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82987686</v>
      </c>
      <c r="L84" s="59">
        <f>SUM(L92,L116)</f>
        <v>131221262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214208948</v>
      </c>
      <c r="P84" s="59">
        <f t="shared" ref="P84:R87" si="115">SUM(P92,P116)</f>
        <v>112500000</v>
      </c>
      <c r="Q84" s="59">
        <f t="shared" si="115"/>
        <v>0</v>
      </c>
      <c r="R84" s="59">
        <f t="shared" si="115"/>
        <v>0</v>
      </c>
      <c r="S84" s="59">
        <f>SUM(P84:R84)</f>
        <v>112500000</v>
      </c>
      <c r="T84" s="59">
        <f>SUM(O84,S84)</f>
        <v>326708948</v>
      </c>
      <c r="U84" s="60">
        <f t="shared" ref="U84:U87" si="116">+IFERROR(O84/T84*100,0)</f>
        <v>65.565681415006722</v>
      </c>
      <c r="V84" s="60">
        <f t="shared" ref="V84:V87" si="117">+IFERROR(S84/T84*100,0)</f>
        <v>34.434318584993271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74314017.210000008</v>
      </c>
      <c r="L85" s="59">
        <f>SUM(L93,L117)</f>
        <v>150599125.72</v>
      </c>
      <c r="M85" s="59">
        <f t="shared" si="114"/>
        <v>0</v>
      </c>
      <c r="N85" s="59">
        <f t="shared" si="114"/>
        <v>30884</v>
      </c>
      <c r="O85" s="59">
        <f t="shared" ref="O85:O87" si="119">SUM(K85:N85)</f>
        <v>224944026.93000001</v>
      </c>
      <c r="P85" s="59">
        <f t="shared" si="115"/>
        <v>113856974.65000001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113856974.65000001</v>
      </c>
      <c r="T85" s="59">
        <f t="shared" ref="T85:T87" si="121">SUM(O85,S85)</f>
        <v>338801001.58000004</v>
      </c>
      <c r="U85" s="60">
        <f t="shared" si="116"/>
        <v>66.394144610249811</v>
      </c>
      <c r="V85" s="60">
        <f t="shared" si="117"/>
        <v>33.605855389750175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74314017.210000008</v>
      </c>
      <c r="L86" s="59">
        <f>SUM(L94,L118)</f>
        <v>137513120.52000001</v>
      </c>
      <c r="M86" s="59">
        <f t="shared" si="114"/>
        <v>0</v>
      </c>
      <c r="N86" s="59">
        <f t="shared" si="114"/>
        <v>30884</v>
      </c>
      <c r="O86" s="59">
        <f t="shared" si="119"/>
        <v>211858021.73000002</v>
      </c>
      <c r="P86" s="59">
        <f t="shared" si="115"/>
        <v>113856974.65000001</v>
      </c>
      <c r="Q86" s="59">
        <f t="shared" si="115"/>
        <v>0</v>
      </c>
      <c r="R86" s="59">
        <f t="shared" si="115"/>
        <v>0</v>
      </c>
      <c r="S86" s="59">
        <f t="shared" si="120"/>
        <v>113856974.65000001</v>
      </c>
      <c r="T86" s="59">
        <f t="shared" si="121"/>
        <v>325714996.38</v>
      </c>
      <c r="U86" s="60">
        <f t="shared" si="116"/>
        <v>65.04398756108634</v>
      </c>
      <c r="V86" s="60">
        <f t="shared" si="117"/>
        <v>34.956012438913667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74314017.210000008</v>
      </c>
      <c r="L87" s="59">
        <f>SUM(L95,L119)</f>
        <v>137513120.52000001</v>
      </c>
      <c r="M87" s="59">
        <f t="shared" si="114"/>
        <v>0</v>
      </c>
      <c r="N87" s="59">
        <f t="shared" si="114"/>
        <v>30884</v>
      </c>
      <c r="O87" s="59">
        <f t="shared" si="119"/>
        <v>211858021.73000002</v>
      </c>
      <c r="P87" s="59">
        <f t="shared" si="115"/>
        <v>113856974.65000001</v>
      </c>
      <c r="Q87" s="59">
        <f t="shared" si="115"/>
        <v>0</v>
      </c>
      <c r="R87" s="59">
        <f t="shared" si="115"/>
        <v>0</v>
      </c>
      <c r="S87" s="59">
        <f t="shared" si="120"/>
        <v>113856974.65000001</v>
      </c>
      <c r="T87" s="59">
        <f t="shared" si="121"/>
        <v>325714996.38</v>
      </c>
      <c r="U87" s="60">
        <f t="shared" si="116"/>
        <v>65.04398756108634</v>
      </c>
      <c r="V87" s="60">
        <f t="shared" si="117"/>
        <v>34.956012438913667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89.548246001219994</v>
      </c>
      <c r="L88" s="60">
        <f>SUM(L87/L84*100)</f>
        <v>104.79484682901466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98.902507905505431</v>
      </c>
      <c r="P88" s="60">
        <f t="shared" ref="P88:R88" si="123">SUM(P87/P84*100)</f>
        <v>101.20619968888889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101.20619968888889</v>
      </c>
      <c r="T88" s="60">
        <f>SUM(T87/T84*100)</f>
        <v>99.695768473411988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91.310703075175866</v>
      </c>
      <c r="M89" s="60" t="e">
        <f t="shared" ref="M89:N89" si="124">SUM(M87/M85*100)</f>
        <v>#DIV/0!</v>
      </c>
      <c r="N89" s="60">
        <f t="shared" si="124"/>
        <v>100</v>
      </c>
      <c r="O89" s="60">
        <f>SUM(O87/O85*100)</f>
        <v>94.18255048662742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96.137554157463114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2864672</v>
      </c>
      <c r="L92" s="59">
        <f>SUM(L100)</f>
        <v>684012</v>
      </c>
      <c r="M92" s="59">
        <f t="shared" ref="M92:N95" si="126">SUM(M100)</f>
        <v>0</v>
      </c>
      <c r="N92" s="59">
        <f t="shared" si="126"/>
        <v>0</v>
      </c>
      <c r="O92" s="59">
        <f>SUM(K92:N92)</f>
        <v>3548684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3548684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2984950.04</v>
      </c>
      <c r="L93" s="59">
        <f t="shared" ref="K93:L95" si="130">SUM(L101)</f>
        <v>3647019.6900000004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6631969.7300000004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6631969.7300000004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2984950.04</v>
      </c>
      <c r="L94" s="59">
        <f t="shared" si="130"/>
        <v>3464202.2600000002</v>
      </c>
      <c r="M94" s="59">
        <f t="shared" si="126"/>
        <v>0</v>
      </c>
      <c r="N94" s="59">
        <f t="shared" si="126"/>
        <v>0</v>
      </c>
      <c r="O94" s="59">
        <f t="shared" si="131"/>
        <v>6449152.3000000007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6449152.3000000007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2984950.04</v>
      </c>
      <c r="L95" s="59">
        <f t="shared" si="130"/>
        <v>3464202.2600000002</v>
      </c>
      <c r="M95" s="59">
        <f t="shared" si="126"/>
        <v>0</v>
      </c>
      <c r="N95" s="59">
        <f t="shared" si="126"/>
        <v>0</v>
      </c>
      <c r="O95" s="59">
        <f t="shared" si="131"/>
        <v>6449152.3000000007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6449152.3000000007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104.19866707253047</v>
      </c>
      <c r="L96" s="60">
        <f>SUM(L95/L92*100)</f>
        <v>506.45343356549307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181.73363139687842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181.73363139687842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94.987210228086255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97.243391670305471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97.243391670305471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2864672</v>
      </c>
      <c r="L100" s="59">
        <f t="shared" ref="L100:N103" si="140">SUM(L108)</f>
        <v>684012</v>
      </c>
      <c r="M100" s="59">
        <f t="shared" si="140"/>
        <v>0</v>
      </c>
      <c r="N100" s="59">
        <f t="shared" si="140"/>
        <v>0</v>
      </c>
      <c r="O100" s="59">
        <f>SUM(K100:N100)</f>
        <v>3548684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3548684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2984950.04</v>
      </c>
      <c r="L101" s="59">
        <f t="shared" si="140"/>
        <v>3647019.6900000004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6631969.7300000004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6631969.7300000004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2984950.04</v>
      </c>
      <c r="L102" s="59">
        <f t="shared" si="140"/>
        <v>3464202.2600000002</v>
      </c>
      <c r="M102" s="59">
        <f t="shared" si="140"/>
        <v>0</v>
      </c>
      <c r="N102" s="59">
        <f t="shared" si="140"/>
        <v>0</v>
      </c>
      <c r="O102" s="59">
        <f t="shared" si="144"/>
        <v>6449152.3000000007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6449152.3000000007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2984950.04</v>
      </c>
      <c r="L103" s="59">
        <f>SUM(L111)</f>
        <v>3464202.2600000002</v>
      </c>
      <c r="M103" s="59">
        <f t="shared" si="140"/>
        <v>0</v>
      </c>
      <c r="N103" s="59">
        <f t="shared" si="140"/>
        <v>0</v>
      </c>
      <c r="O103" s="59">
        <f t="shared" si="144"/>
        <v>6449152.3000000007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6449152.3000000007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104.19866707253047</v>
      </c>
      <c r="L104" s="60">
        <f>SUM(L103/L100*100)</f>
        <v>506.45343356549307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181.73363139687842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181.73363139687842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94.987210228086255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97.243391670305471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97.243391670305471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2864672</v>
      </c>
      <c r="L108" s="59">
        <v>684012</v>
      </c>
      <c r="M108" s="59">
        <v>0</v>
      </c>
      <c r="N108" s="59">
        <v>0</v>
      </c>
      <c r="O108" s="59">
        <f>SUM(K108:N108)</f>
        <v>3548684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3548684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2984950.04</v>
      </c>
      <c r="L109" s="59">
        <v>3647019.6900000004</v>
      </c>
      <c r="M109" s="59">
        <v>0</v>
      </c>
      <c r="N109" s="59">
        <v>0</v>
      </c>
      <c r="O109" s="59">
        <f t="shared" ref="O109:O111" si="156">SUM(K109:N109)</f>
        <v>6631969.7300000004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6631969.7300000004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2984950.04</v>
      </c>
      <c r="L110" s="59">
        <v>3464202.2600000002</v>
      </c>
      <c r="M110" s="59">
        <v>0</v>
      </c>
      <c r="N110" s="59">
        <v>0</v>
      </c>
      <c r="O110" s="59">
        <f>SUM(K110:N110)</f>
        <v>6449152.3000000007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6449152.3000000007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2984950.04</v>
      </c>
      <c r="L111" s="59">
        <v>3464202.2600000002</v>
      </c>
      <c r="M111" s="59">
        <v>0</v>
      </c>
      <c r="N111" s="59">
        <v>0</v>
      </c>
      <c r="O111" s="59">
        <f t="shared" si="156"/>
        <v>6449152.3000000007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6449152.3000000007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104.19866707253047</v>
      </c>
      <c r="L112" s="60">
        <f>SUM(L111/L108*100)</f>
        <v>506.45343356549307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181.73363139687842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181.73363139687842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94.987210228086255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97.243391670305471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97.243391670305471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80123014</v>
      </c>
      <c r="L116" s="59">
        <f>SUM(L124)</f>
        <v>130537250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210660264</v>
      </c>
      <c r="P116" s="59">
        <f t="shared" ref="P116:R116" si="164">SUM(P124)</f>
        <v>112500000</v>
      </c>
      <c r="Q116" s="59">
        <f t="shared" si="164"/>
        <v>0</v>
      </c>
      <c r="R116" s="59">
        <f t="shared" si="164"/>
        <v>0</v>
      </c>
      <c r="S116" s="59">
        <f>SUM(P116:R116)</f>
        <v>112500000</v>
      </c>
      <c r="T116" s="59">
        <f>SUM(O116,S116)</f>
        <v>323160264</v>
      </c>
      <c r="U116" s="60">
        <f t="shared" ref="U116:U119" si="165">+IFERROR(O116/T116*100,0)</f>
        <v>65.187551647748379</v>
      </c>
      <c r="V116" s="60">
        <f t="shared" ref="V116:V119" si="166">+IFERROR(S116/T116*100,0)</f>
        <v>34.812448352251621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71329067.170000002</v>
      </c>
      <c r="L117" s="59">
        <f t="shared" si="167"/>
        <v>146952106.03</v>
      </c>
      <c r="M117" s="59">
        <f t="shared" si="163"/>
        <v>0</v>
      </c>
      <c r="N117" s="59">
        <f t="shared" si="163"/>
        <v>30884</v>
      </c>
      <c r="O117" s="59">
        <f t="shared" ref="O117:O119" si="168">SUM(K117:N117)</f>
        <v>218312057.19999999</v>
      </c>
      <c r="P117" s="59">
        <f t="shared" ref="P117:R117" si="169">SUM(P125)</f>
        <v>113856974.65000001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113856974.65000001</v>
      </c>
      <c r="T117" s="59">
        <f t="shared" ref="T117:T119" si="171">SUM(O117,S117)</f>
        <v>332169031.85000002</v>
      </c>
      <c r="U117" s="60">
        <f t="shared" si="165"/>
        <v>65.723181954717774</v>
      </c>
      <c r="V117" s="60">
        <f t="shared" si="166"/>
        <v>34.276818045282205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71329067.170000002</v>
      </c>
      <c r="L118" s="59">
        <f t="shared" si="167"/>
        <v>134048918.26000001</v>
      </c>
      <c r="M118" s="59">
        <f t="shared" si="163"/>
        <v>0</v>
      </c>
      <c r="N118" s="59">
        <f t="shared" si="163"/>
        <v>30884</v>
      </c>
      <c r="O118" s="59">
        <f t="shared" si="168"/>
        <v>205408869.43000001</v>
      </c>
      <c r="P118" s="59">
        <f t="shared" ref="P118:R119" si="172">SUM(P126)</f>
        <v>113856974.65000001</v>
      </c>
      <c r="Q118" s="59">
        <f t="shared" si="172"/>
        <v>0</v>
      </c>
      <c r="R118" s="59">
        <f t="shared" si="172"/>
        <v>0</v>
      </c>
      <c r="S118" s="59">
        <f t="shared" si="170"/>
        <v>113856974.65000001</v>
      </c>
      <c r="T118" s="59">
        <f t="shared" si="171"/>
        <v>319265844.08000004</v>
      </c>
      <c r="U118" s="60">
        <f t="shared" si="165"/>
        <v>64.337878053290808</v>
      </c>
      <c r="V118" s="60">
        <f t="shared" si="166"/>
        <v>35.662121946709178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71329067.170000002</v>
      </c>
      <c r="L119" s="59">
        <f t="shared" si="167"/>
        <v>134048918.26000001</v>
      </c>
      <c r="M119" s="59">
        <f t="shared" si="163"/>
        <v>0</v>
      </c>
      <c r="N119" s="59">
        <f t="shared" si="163"/>
        <v>30884</v>
      </c>
      <c r="O119" s="59">
        <f t="shared" si="168"/>
        <v>205408869.43000001</v>
      </c>
      <c r="P119" s="59">
        <f t="shared" si="172"/>
        <v>113856974.65000001</v>
      </c>
      <c r="Q119" s="59">
        <f t="shared" si="172"/>
        <v>0</v>
      </c>
      <c r="R119" s="59">
        <f t="shared" si="172"/>
        <v>0</v>
      </c>
      <c r="S119" s="59">
        <f t="shared" si="170"/>
        <v>113856974.65000001</v>
      </c>
      <c r="T119" s="59">
        <f t="shared" si="171"/>
        <v>319265844.08000004</v>
      </c>
      <c r="U119" s="60">
        <f t="shared" si="165"/>
        <v>64.337878053290808</v>
      </c>
      <c r="V119" s="60">
        <f t="shared" si="166"/>
        <v>35.662121946709178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89.024443301646144</v>
      </c>
      <c r="L120" s="60">
        <f>SUM(L119/L116*100)</f>
        <v>102.69016565003477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97.507173649986498</v>
      </c>
      <c r="P120" s="60">
        <f t="shared" ref="P120:R120" si="174">SUM(P119/P116*100)</f>
        <v>101.20619968888889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101.20619968888889</v>
      </c>
      <c r="T120" s="60">
        <f>SUM(T119/T116*100)</f>
        <v>98.794895179315745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91.219460463284662</v>
      </c>
      <c r="M121" s="60" t="e">
        <f t="shared" ref="M121:N121" si="175">SUM(M119/M117*100)</f>
        <v>#DIV/0!</v>
      </c>
      <c r="N121" s="60">
        <f t="shared" si="175"/>
        <v>100</v>
      </c>
      <c r="O121" s="60">
        <f>SUM(O119/O117*100)</f>
        <v>94.089567046597381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96.115475395723593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80123014</v>
      </c>
      <c r="L124" s="59">
        <f>SUM(L132)</f>
        <v>130537250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210660264</v>
      </c>
      <c r="P124" s="59">
        <f t="shared" ref="P124:R124" si="178">SUM(P132)</f>
        <v>112500000</v>
      </c>
      <c r="Q124" s="59">
        <f t="shared" si="178"/>
        <v>0</v>
      </c>
      <c r="R124" s="59">
        <f t="shared" si="178"/>
        <v>0</v>
      </c>
      <c r="S124" s="59">
        <f>SUM(P124:R124)</f>
        <v>112500000</v>
      </c>
      <c r="T124" s="59">
        <f>SUM(O124,S124)</f>
        <v>323160264</v>
      </c>
      <c r="U124" s="60">
        <f t="shared" ref="U124:U127" si="179">+IFERROR(O124/T124*100,0)</f>
        <v>65.187551647748379</v>
      </c>
      <c r="V124" s="60">
        <f t="shared" ref="V124:V127" si="180">+IFERROR(S124/T124*100,0)</f>
        <v>34.812448352251621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71329067.170000002</v>
      </c>
      <c r="L125" s="59">
        <f t="shared" ref="L125:L126" si="181">SUM(L133)</f>
        <v>146952106.03</v>
      </c>
      <c r="M125" s="59">
        <f t="shared" si="177"/>
        <v>0</v>
      </c>
      <c r="N125" s="59">
        <f t="shared" si="177"/>
        <v>30884</v>
      </c>
      <c r="O125" s="59">
        <f t="shared" ref="O125:O127" si="182">SUM(K125:N125)</f>
        <v>218312057.19999999</v>
      </c>
      <c r="P125" s="59">
        <f t="shared" ref="P125:R125" si="183">SUM(P133)</f>
        <v>113856974.65000001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113856974.65000001</v>
      </c>
      <c r="T125" s="59">
        <f t="shared" ref="T125:T127" si="185">SUM(O125,S125)</f>
        <v>332169031.85000002</v>
      </c>
      <c r="U125" s="60">
        <f t="shared" si="179"/>
        <v>65.723181954717774</v>
      </c>
      <c r="V125" s="60">
        <f t="shared" si="180"/>
        <v>34.276818045282205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71329067.170000002</v>
      </c>
      <c r="L126" s="59">
        <f t="shared" si="181"/>
        <v>134048918.26000001</v>
      </c>
      <c r="M126" s="59">
        <f t="shared" si="177"/>
        <v>0</v>
      </c>
      <c r="N126" s="59">
        <f t="shared" si="177"/>
        <v>30884</v>
      </c>
      <c r="O126" s="59">
        <f t="shared" si="182"/>
        <v>205408869.43000001</v>
      </c>
      <c r="P126" s="59">
        <f t="shared" ref="P126:R127" si="186">SUM(P134)</f>
        <v>113856974.65000001</v>
      </c>
      <c r="Q126" s="59">
        <f t="shared" si="186"/>
        <v>0</v>
      </c>
      <c r="R126" s="59">
        <f t="shared" si="186"/>
        <v>0</v>
      </c>
      <c r="S126" s="59">
        <f t="shared" si="184"/>
        <v>113856974.65000001</v>
      </c>
      <c r="T126" s="59">
        <f t="shared" si="185"/>
        <v>319265844.08000004</v>
      </c>
      <c r="U126" s="60">
        <f t="shared" si="179"/>
        <v>64.337878053290808</v>
      </c>
      <c r="V126" s="60">
        <f t="shared" si="180"/>
        <v>35.662121946709178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71329067.170000002</v>
      </c>
      <c r="L127" s="59">
        <f>SUM(L135)</f>
        <v>134048918.26000001</v>
      </c>
      <c r="M127" s="59">
        <f t="shared" si="177"/>
        <v>0</v>
      </c>
      <c r="N127" s="59">
        <f t="shared" si="177"/>
        <v>30884</v>
      </c>
      <c r="O127" s="59">
        <f t="shared" si="182"/>
        <v>205408869.43000001</v>
      </c>
      <c r="P127" s="59">
        <f t="shared" si="186"/>
        <v>113856974.65000001</v>
      </c>
      <c r="Q127" s="59">
        <f t="shared" si="186"/>
        <v>0</v>
      </c>
      <c r="R127" s="59">
        <f t="shared" si="186"/>
        <v>0</v>
      </c>
      <c r="S127" s="59">
        <f t="shared" si="184"/>
        <v>113856974.65000001</v>
      </c>
      <c r="T127" s="59">
        <f t="shared" si="185"/>
        <v>319265844.08000004</v>
      </c>
      <c r="U127" s="60">
        <f t="shared" si="179"/>
        <v>64.337878053290808</v>
      </c>
      <c r="V127" s="60">
        <f t="shared" si="180"/>
        <v>35.662121946709178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89.024443301646144</v>
      </c>
      <c r="L128" s="60">
        <f>SUM(L127/L124*100)</f>
        <v>102.69016565003477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97.507173649986498</v>
      </c>
      <c r="P128" s="60">
        <f t="shared" ref="P128:R128" si="188">SUM(P127/P124*100)</f>
        <v>101.20619968888889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101.20619968888889</v>
      </c>
      <c r="T128" s="60">
        <f>SUM(T127/T124*100)</f>
        <v>98.794895179315745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91.219460463284662</v>
      </c>
      <c r="M129" s="60" t="e">
        <f t="shared" ref="M129:N129" si="189">SUM(M127/M125*100)</f>
        <v>#DIV/0!</v>
      </c>
      <c r="N129" s="60">
        <f t="shared" si="189"/>
        <v>100</v>
      </c>
      <c r="O129" s="60">
        <f>SUM(O127/O125*100)</f>
        <v>94.089567046597381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96.115475395723593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80123014</v>
      </c>
      <c r="L132" s="59">
        <v>130537250</v>
      </c>
      <c r="M132" s="59">
        <v>0</v>
      </c>
      <c r="N132" s="59">
        <v>0</v>
      </c>
      <c r="O132" s="59">
        <f>SUM(K132:N132)</f>
        <v>210660264</v>
      </c>
      <c r="P132" s="59">
        <v>112500000</v>
      </c>
      <c r="Q132" s="59">
        <v>0</v>
      </c>
      <c r="R132" s="59">
        <v>0</v>
      </c>
      <c r="S132" s="59">
        <f>SUM(P132:R132)</f>
        <v>112500000</v>
      </c>
      <c r="T132" s="59">
        <f>SUM(O132,S132)</f>
        <v>323160264</v>
      </c>
      <c r="U132" s="60">
        <f t="shared" ref="U132:U135" si="191">+IFERROR(O132/T132*100,0)</f>
        <v>65.187551647748379</v>
      </c>
      <c r="V132" s="60">
        <f t="shared" ref="V132:V135" si="192">+IFERROR(S132/T132*100,0)</f>
        <v>34.812448352251621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71329067.170000002</v>
      </c>
      <c r="L133" s="59">
        <v>146952106.03</v>
      </c>
      <c r="M133" s="59">
        <v>0</v>
      </c>
      <c r="N133" s="59">
        <v>30884</v>
      </c>
      <c r="O133" s="59">
        <f t="shared" ref="O133:O135" si="193">SUM(K133:N133)</f>
        <v>218312057.19999999</v>
      </c>
      <c r="P133" s="59">
        <v>113856974.65000001</v>
      </c>
      <c r="Q133" s="59">
        <v>0</v>
      </c>
      <c r="R133" s="59">
        <v>0</v>
      </c>
      <c r="S133" s="59">
        <f t="shared" ref="S133:S135" si="194">SUM(P133:R133)</f>
        <v>113856974.65000001</v>
      </c>
      <c r="T133" s="59">
        <f t="shared" ref="T133:T135" si="195">SUM(O133,S133)</f>
        <v>332169031.85000002</v>
      </c>
      <c r="U133" s="60">
        <f t="shared" si="191"/>
        <v>65.723181954717774</v>
      </c>
      <c r="V133" s="60">
        <f t="shared" si="192"/>
        <v>34.276818045282205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71329067.170000002</v>
      </c>
      <c r="L134" s="59">
        <v>134048918.26000001</v>
      </c>
      <c r="M134" s="59">
        <v>0</v>
      </c>
      <c r="N134" s="59">
        <v>30884</v>
      </c>
      <c r="O134" s="59">
        <f t="shared" si="193"/>
        <v>205408869.43000001</v>
      </c>
      <c r="P134" s="59">
        <v>113856974.65000001</v>
      </c>
      <c r="Q134" s="59">
        <v>0</v>
      </c>
      <c r="R134" s="59">
        <v>0</v>
      </c>
      <c r="S134" s="59">
        <f t="shared" si="194"/>
        <v>113856974.65000001</v>
      </c>
      <c r="T134" s="59">
        <f t="shared" si="195"/>
        <v>319265844.08000004</v>
      </c>
      <c r="U134" s="60">
        <f t="shared" si="191"/>
        <v>64.337878053290808</v>
      </c>
      <c r="V134" s="60">
        <f t="shared" si="192"/>
        <v>35.662121946709178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71329067.170000002</v>
      </c>
      <c r="L135" s="59">
        <v>134048918.26000001</v>
      </c>
      <c r="M135" s="59">
        <v>0</v>
      </c>
      <c r="N135" s="59">
        <v>30884</v>
      </c>
      <c r="O135" s="59">
        <f t="shared" si="193"/>
        <v>205408869.43000001</v>
      </c>
      <c r="P135" s="59">
        <v>113856974.65000001</v>
      </c>
      <c r="Q135" s="59">
        <v>0</v>
      </c>
      <c r="R135" s="59">
        <v>0</v>
      </c>
      <c r="S135" s="59">
        <f t="shared" si="194"/>
        <v>113856974.65000001</v>
      </c>
      <c r="T135" s="59">
        <f t="shared" si="195"/>
        <v>319265844.08000004</v>
      </c>
      <c r="U135" s="60">
        <f t="shared" si="191"/>
        <v>64.337878053290808</v>
      </c>
      <c r="V135" s="60">
        <f t="shared" si="192"/>
        <v>35.662121946709178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89.024443301646144</v>
      </c>
      <c r="L136" s="60">
        <f>SUM(L135/L132*100)</f>
        <v>102.69016565003477</v>
      </c>
      <c r="M136" s="60" t="e">
        <f t="shared" ref="M136" si="196">SUM(M135/M132*100)</f>
        <v>#DIV/0!</v>
      </c>
      <c r="N136" s="60" t="e">
        <f>SUM(N135/N132*100)</f>
        <v>#DIV/0!</v>
      </c>
      <c r="O136" s="60">
        <f>SUM(O135/O132*100)</f>
        <v>97.507173649986498</v>
      </c>
      <c r="P136" s="60">
        <f t="shared" ref="P136:R136" si="197">SUM(P135/P132*100)</f>
        <v>101.20619968888889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101.20619968888889</v>
      </c>
      <c r="T136" s="60">
        <f>SUM(T135/T132*100)</f>
        <v>98.794895179315745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91.219460463284662</v>
      </c>
      <c r="M137" s="60" t="e">
        <f t="shared" ref="M137:N137" si="198">SUM(M135/M133*100)</f>
        <v>#DIV/0!</v>
      </c>
      <c r="N137" s="60">
        <f t="shared" si="198"/>
        <v>100</v>
      </c>
      <c r="O137" s="60">
        <f>SUM(O135/O133*100)</f>
        <v>94.089567046597381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96.115475395723593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430266</v>
      </c>
      <c r="L140" s="59">
        <f>SUM(L148)</f>
        <v>327000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433981.05</v>
      </c>
      <c r="L141" s="59">
        <f t="shared" si="202"/>
        <v>339151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433981.05</v>
      </c>
      <c r="L142" s="59">
        <f t="shared" si="202"/>
        <v>12151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433981.05</v>
      </c>
      <c r="L143" s="59">
        <f t="shared" si="202"/>
        <v>12151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100.86343099385032</v>
      </c>
      <c r="L144" s="60">
        <f>SUM(L143/L140*100)</f>
        <v>3.7159021406727826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3.5827699166447986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430266</v>
      </c>
      <c r="L148" s="59">
        <f>SUM(L156,L172)</f>
        <v>327000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757266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433981.05</v>
      </c>
      <c r="L149" s="59">
        <f>SUM(L157,L173)</f>
        <v>339151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773132.05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433981.05</v>
      </c>
      <c r="L150" s="59">
        <f t="shared" si="209"/>
        <v>12151</v>
      </c>
      <c r="M150" s="59">
        <f t="shared" si="207"/>
        <v>0</v>
      </c>
      <c r="N150" s="59">
        <f t="shared" si="207"/>
        <v>0</v>
      </c>
      <c r="O150" s="59">
        <f t="shared" si="210"/>
        <v>446132.05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433981.05</v>
      </c>
      <c r="L151" s="59">
        <f t="shared" si="209"/>
        <v>12151</v>
      </c>
      <c r="M151" s="59">
        <f t="shared" si="207"/>
        <v>0</v>
      </c>
      <c r="N151" s="59">
        <f t="shared" si="207"/>
        <v>0</v>
      </c>
      <c r="O151" s="59">
        <f t="shared" si="210"/>
        <v>446132.05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100.86343099385032</v>
      </c>
      <c r="L152" s="60">
        <f>SUM(L151/L148*100)</f>
        <v>3.7159021406727826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58.913519159714021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3.5827699166447986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57.704508563575907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430266</v>
      </c>
      <c r="L156" s="59">
        <f>SUM(L164)</f>
        <v>327000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757266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757266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433981.05</v>
      </c>
      <c r="L157" s="59">
        <f>SUM(L165)</f>
        <v>339151</v>
      </c>
      <c r="M157" s="59">
        <f t="shared" si="215"/>
        <v>0</v>
      </c>
      <c r="N157" s="59">
        <f t="shared" si="215"/>
        <v>0</v>
      </c>
      <c r="O157" s="59">
        <f>SUM(K157:N157)</f>
        <v>773132.05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773132.05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433981.05</v>
      </c>
      <c r="L158" s="59">
        <f t="shared" si="219"/>
        <v>12151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446132.05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446132.05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433981.05</v>
      </c>
      <c r="L159" s="59">
        <f>SUM(L167)</f>
        <v>12151</v>
      </c>
      <c r="M159" s="59">
        <f t="shared" si="215"/>
        <v>0</v>
      </c>
      <c r="N159" s="59">
        <f t="shared" si="215"/>
        <v>0</v>
      </c>
      <c r="O159" s="59">
        <f t="shared" si="223"/>
        <v>446132.05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446132.05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100.86343099385032</v>
      </c>
      <c r="L160" s="60">
        <f>SUM(L159/L156*100)</f>
        <v>3.7159021406727826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58.913519159714021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58.913519159714021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3.5827699166447986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57.704508563575907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57.704508563575907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430266</v>
      </c>
      <c r="L164" s="59">
        <v>327000</v>
      </c>
      <c r="M164" s="59">
        <v>0</v>
      </c>
      <c r="N164" s="59">
        <v>0</v>
      </c>
      <c r="O164" s="59">
        <f>SUM(K164:N164)</f>
        <v>757266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757266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433981.05</v>
      </c>
      <c r="L165" s="59">
        <v>339151</v>
      </c>
      <c r="M165" s="59">
        <v>0</v>
      </c>
      <c r="N165" s="59">
        <v>0</v>
      </c>
      <c r="O165" s="59">
        <f t="shared" ref="O165:O167" si="231">SUM(K165:N165)</f>
        <v>773132.05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773132.05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433981.05</v>
      </c>
      <c r="L166" s="59">
        <v>12151</v>
      </c>
      <c r="M166" s="59">
        <v>0</v>
      </c>
      <c r="N166" s="59">
        <v>0</v>
      </c>
      <c r="O166" s="59">
        <f>SUM(K166:N166)</f>
        <v>446132.05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446132.05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433981.05</v>
      </c>
      <c r="L167" s="59">
        <v>12151</v>
      </c>
      <c r="M167" s="59">
        <v>0</v>
      </c>
      <c r="N167" s="59">
        <v>0</v>
      </c>
      <c r="O167" s="59">
        <f t="shared" si="231"/>
        <v>446132.05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446132.05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100.86343099385032</v>
      </c>
      <c r="L168" s="60">
        <f>SUM(L167/L164*100)</f>
        <v>3.7159021406727826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58.913519159714021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58.913519159714021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3.5827699166447986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57.704508563575907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57.704508563575907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143741</v>
      </c>
      <c r="L188" s="59">
        <f>SUM(L196)</f>
        <v>145200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288941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288941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559996.73</v>
      </c>
      <c r="L189" s="59">
        <f t="shared" si="264"/>
        <v>161383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721379.73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721379.73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559996.73</v>
      </c>
      <c r="L190" s="59">
        <f t="shared" si="264"/>
        <v>16183</v>
      </c>
      <c r="M190" s="59">
        <f t="shared" si="260"/>
        <v>0</v>
      </c>
      <c r="N190" s="59">
        <f t="shared" si="260"/>
        <v>0</v>
      </c>
      <c r="O190" s="59">
        <f t="shared" si="265"/>
        <v>576179.73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576179.73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559996.73</v>
      </c>
      <c r="L191" s="59">
        <f t="shared" si="264"/>
        <v>16183</v>
      </c>
      <c r="M191" s="59">
        <f t="shared" si="260"/>
        <v>0</v>
      </c>
      <c r="N191" s="59">
        <f t="shared" si="260"/>
        <v>0</v>
      </c>
      <c r="O191" s="59">
        <f t="shared" si="265"/>
        <v>576179.73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576179.73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389.58733416353022</v>
      </c>
      <c r="L192" s="60">
        <f>SUM(L191/L188*100)</f>
        <v>11.145316804407713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199.41085896428683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199.41085896428683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10.027698084680543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79.871904634747636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79.871904634747636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143741</v>
      </c>
      <c r="L196" s="59">
        <f>SUM(L204)</f>
        <v>145200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288941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288941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559996.73</v>
      </c>
      <c r="L197" s="59">
        <f t="shared" si="278"/>
        <v>161383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721379.73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721379.73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559996.73</v>
      </c>
      <c r="L198" s="59">
        <f t="shared" si="278"/>
        <v>16183</v>
      </c>
      <c r="M198" s="59">
        <f t="shared" si="274"/>
        <v>0</v>
      </c>
      <c r="N198" s="59">
        <f t="shared" si="274"/>
        <v>0</v>
      </c>
      <c r="O198" s="59">
        <f t="shared" si="279"/>
        <v>576179.73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576179.73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559996.73</v>
      </c>
      <c r="L199" s="59">
        <f t="shared" si="278"/>
        <v>16183</v>
      </c>
      <c r="M199" s="59">
        <f t="shared" si="274"/>
        <v>0</v>
      </c>
      <c r="N199" s="59">
        <f t="shared" si="274"/>
        <v>0</v>
      </c>
      <c r="O199" s="59">
        <f t="shared" si="279"/>
        <v>576179.73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576179.73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389.58733416353022</v>
      </c>
      <c r="L200" s="60">
        <f>SUM(L199/L196*100)</f>
        <v>11.145316804407713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199.41085896428683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199.41085896428683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10.027698084680543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79.871904634747636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79.871904634747636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143741</v>
      </c>
      <c r="L204" s="59">
        <f>SUM(L212)</f>
        <v>145200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288941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288941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559996.73</v>
      </c>
      <c r="L205" s="59">
        <f t="shared" si="292"/>
        <v>161383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721379.73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721379.73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559996.73</v>
      </c>
      <c r="L206" s="59">
        <f t="shared" si="292"/>
        <v>16183</v>
      </c>
      <c r="M206" s="59">
        <f t="shared" si="288"/>
        <v>0</v>
      </c>
      <c r="N206" s="59">
        <f t="shared" si="288"/>
        <v>0</v>
      </c>
      <c r="O206" s="59">
        <f t="shared" si="293"/>
        <v>576179.73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576179.73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559996.73</v>
      </c>
      <c r="L207" s="59">
        <f t="shared" si="292"/>
        <v>16183</v>
      </c>
      <c r="M207" s="59">
        <f t="shared" si="288"/>
        <v>0</v>
      </c>
      <c r="N207" s="59">
        <f t="shared" si="288"/>
        <v>0</v>
      </c>
      <c r="O207" s="59">
        <f t="shared" si="293"/>
        <v>576179.73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576179.73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389.58733416353022</v>
      </c>
      <c r="L208" s="60">
        <f>SUM(L207/L204*100)</f>
        <v>11.145316804407713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199.41085896428683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199.41085896428683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10.027698084680543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79.871904634747636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79.871904634747636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143741</v>
      </c>
      <c r="L212" s="59">
        <f>SUM(L220)</f>
        <v>145200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288941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288941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559996.73</v>
      </c>
      <c r="L213" s="59">
        <f t="shared" si="306"/>
        <v>161383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721379.73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721379.73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559996.73</v>
      </c>
      <c r="L214" s="59">
        <f t="shared" si="306"/>
        <v>16183</v>
      </c>
      <c r="M214" s="59">
        <f t="shared" si="302"/>
        <v>0</v>
      </c>
      <c r="N214" s="59">
        <f t="shared" si="302"/>
        <v>0</v>
      </c>
      <c r="O214" s="59">
        <f t="shared" si="307"/>
        <v>576179.73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576179.73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559996.73</v>
      </c>
      <c r="L215" s="59">
        <f t="shared" si="306"/>
        <v>16183</v>
      </c>
      <c r="M215" s="59">
        <f t="shared" si="302"/>
        <v>0</v>
      </c>
      <c r="N215" s="59">
        <f t="shared" si="302"/>
        <v>0</v>
      </c>
      <c r="O215" s="59">
        <f t="shared" si="307"/>
        <v>576179.73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576179.73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389.58733416353022</v>
      </c>
      <c r="L216" s="60">
        <f>SUM(L215/L212*100)</f>
        <v>11.145316804407713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199.41085896428683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199.41085896428683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10.027698084680543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79.871904634747636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79.871904634747636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143741</v>
      </c>
      <c r="L220" s="59">
        <f t="shared" si="316"/>
        <v>145200</v>
      </c>
      <c r="M220" s="59">
        <f t="shared" si="316"/>
        <v>0</v>
      </c>
      <c r="N220" s="59">
        <f t="shared" si="316"/>
        <v>0</v>
      </c>
      <c r="O220" s="59">
        <f>SUM(K220:N220)</f>
        <v>288941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288941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559996.73</v>
      </c>
      <c r="L221" s="59">
        <f t="shared" si="316"/>
        <v>161383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721379.73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721379.73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559996.73</v>
      </c>
      <c r="L222" s="59">
        <f t="shared" si="316"/>
        <v>16183</v>
      </c>
      <c r="M222" s="59">
        <f t="shared" si="316"/>
        <v>0</v>
      </c>
      <c r="N222" s="59">
        <f t="shared" si="316"/>
        <v>0</v>
      </c>
      <c r="O222" s="59">
        <f t="shared" si="320"/>
        <v>576179.73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576179.73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559996.73</v>
      </c>
      <c r="L223" s="59">
        <f t="shared" si="316"/>
        <v>16183</v>
      </c>
      <c r="M223" s="59">
        <f t="shared" si="316"/>
        <v>0</v>
      </c>
      <c r="N223" s="59">
        <f t="shared" si="316"/>
        <v>0</v>
      </c>
      <c r="O223" s="59">
        <f t="shared" si="320"/>
        <v>576179.73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576179.73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389.58733416353022</v>
      </c>
      <c r="L224" s="60">
        <f>SUM(L223/L220*100)</f>
        <v>11.145316804407713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199.41085896428683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199.41085896428683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10.027698084680543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79.871904634747636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79.871904634747636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143741</v>
      </c>
      <c r="L228" s="59">
        <v>145200</v>
      </c>
      <c r="M228" s="59">
        <v>0</v>
      </c>
      <c r="N228" s="59">
        <v>0</v>
      </c>
      <c r="O228" s="59">
        <f>SUM(K228:N228)</f>
        <v>288941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288941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559996.73</v>
      </c>
      <c r="L229" s="59">
        <v>161383</v>
      </c>
      <c r="M229" s="59">
        <v>0</v>
      </c>
      <c r="N229" s="59">
        <v>0</v>
      </c>
      <c r="O229" s="59">
        <f t="shared" ref="O229:O231" si="331">SUM(K229:N229)</f>
        <v>721379.73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721379.73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559996.73</v>
      </c>
      <c r="L230" s="59">
        <v>16183</v>
      </c>
      <c r="M230" s="59">
        <v>0</v>
      </c>
      <c r="N230" s="59">
        <v>0</v>
      </c>
      <c r="O230" s="59">
        <f t="shared" si="331"/>
        <v>576179.73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576179.73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559996.73</v>
      </c>
      <c r="L231" s="59">
        <v>16183</v>
      </c>
      <c r="M231" s="59">
        <v>0</v>
      </c>
      <c r="N231" s="59">
        <v>0</v>
      </c>
      <c r="O231" s="59">
        <f t="shared" si="331"/>
        <v>576179.73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576179.73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389.58733416353022</v>
      </c>
      <c r="L232" s="60">
        <f>SUM(L231/L228*100)</f>
        <v>11.145316804407713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199.41085896428683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199.41085896428683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10.027698084680543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79.871904634747636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79.871904634747636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2018-11-21T20:09:36Z</dcterms:modified>
</cp:coreProperties>
</file>