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15" windowHeight="744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L136" i="2" l="1"/>
  <c r="N136" i="2"/>
  <c r="O110" i="2" l="1"/>
  <c r="O166" i="2"/>
  <c r="K52" i="2" l="1"/>
  <c r="L52" i="2"/>
  <c r="L44" i="2" s="1"/>
  <c r="L53" i="2"/>
  <c r="L45" i="2" s="1"/>
  <c r="L54" i="2"/>
  <c r="L46" i="2" s="1"/>
  <c r="L55" i="2"/>
  <c r="K53" i="2"/>
  <c r="K45" i="2" s="1"/>
  <c r="K54" i="2"/>
  <c r="K46" i="2" s="1"/>
  <c r="K55" i="2"/>
  <c r="K47" i="2" s="1"/>
  <c r="O132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T166" i="2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K151" i="2" s="1"/>
  <c r="K143" i="2" s="1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M136" i="2"/>
  <c r="K136" i="2"/>
  <c r="S135" i="2"/>
  <c r="O135" i="2"/>
  <c r="S134" i="2"/>
  <c r="O134" i="2"/>
  <c r="S133" i="2"/>
  <c r="O133" i="2"/>
  <c r="S132" i="2"/>
  <c r="R127" i="2"/>
  <c r="R129" i="2" s="1"/>
  <c r="Q127" i="2"/>
  <c r="Q129" i="2" s="1"/>
  <c r="P127" i="2"/>
  <c r="S127" i="2" s="1"/>
  <c r="N127" i="2"/>
  <c r="M127" i="2"/>
  <c r="M129" i="2" s="1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S125" i="2" s="1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R119" i="2"/>
  <c r="R121" i="2" s="1"/>
  <c r="Q119" i="2"/>
  <c r="Q121" i="2" s="1"/>
  <c r="P119" i="2"/>
  <c r="S119" i="2" s="1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S117" i="2" s="1"/>
  <c r="N117" i="2"/>
  <c r="N85" i="2" s="1"/>
  <c r="N77" i="2" s="1"/>
  <c r="N69" i="2" s="1"/>
  <c r="N13" i="2" s="1"/>
  <c r="M117" i="2"/>
  <c r="L117" i="2"/>
  <c r="K117" i="2"/>
  <c r="R116" i="2"/>
  <c r="Q116" i="2"/>
  <c r="P116" i="2"/>
  <c r="S116" i="2" s="1"/>
  <c r="N116" i="2"/>
  <c r="N84" i="2" s="1"/>
  <c r="N76" i="2" s="1"/>
  <c r="N68" i="2" s="1"/>
  <c r="N12" i="2" s="1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T110" i="2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M85" i="2"/>
  <c r="R84" i="2"/>
  <c r="Q84" i="2"/>
  <c r="P84" i="2"/>
  <c r="S84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K149" i="2" l="1"/>
  <c r="K141" i="2" s="1"/>
  <c r="K77" i="2" s="1"/>
  <c r="K69" i="2" s="1"/>
  <c r="T132" i="2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K48" i="2" s="1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K76" i="2"/>
  <c r="K68" i="2" s="1"/>
  <c r="K161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O148" i="2" l="1"/>
  <c r="O150" i="2"/>
  <c r="K145" i="2"/>
  <c r="K153" i="2"/>
  <c r="K88" i="2"/>
  <c r="P89" i="2"/>
  <c r="S79" i="2"/>
  <c r="P77" i="2"/>
  <c r="P81" i="2" s="1"/>
  <c r="V132" i="2"/>
  <c r="O151" i="2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L97" i="2"/>
  <c r="O149" i="2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O152" i="2" l="1"/>
  <c r="P69" i="2"/>
  <c r="P13" i="2" s="1"/>
  <c r="S80" i="2"/>
  <c r="O78" i="2"/>
  <c r="T78" i="2" s="1"/>
  <c r="U78" i="2" s="1"/>
  <c r="O153" i="2"/>
  <c r="S77" i="2"/>
  <c r="S81" i="2" s="1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68" i="2"/>
  <c r="S72" i="2" s="1"/>
  <c r="P12" i="2"/>
  <c r="S12" i="2" s="1"/>
  <c r="P72" i="2"/>
  <c r="O201" i="2"/>
  <c r="L13" i="2"/>
  <c r="S69" i="2"/>
  <c r="S73" i="2" s="1"/>
  <c r="P7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77" i="2" l="1"/>
  <c r="V77" i="2" s="1"/>
  <c r="T68" i="2"/>
  <c r="U68" i="2" s="1"/>
  <c r="T69" i="2"/>
  <c r="U69" i="2" s="1"/>
  <c r="V76" i="2"/>
  <c r="V69" i="2"/>
  <c r="O73" i="2"/>
  <c r="T97" i="2"/>
  <c r="O81" i="2"/>
  <c r="O80" i="2"/>
  <c r="U93" i="2"/>
  <c r="V79" i="2"/>
  <c r="T80" i="2"/>
  <c r="V78" i="2"/>
  <c r="O15" i="2"/>
  <c r="P16" i="2"/>
  <c r="S13" i="2"/>
  <c r="S17" i="2" s="1"/>
  <c r="P1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6" i="2"/>
  <c r="V191" i="2"/>
  <c r="U77" i="2" l="1"/>
  <c r="T81" i="2"/>
  <c r="V68" i="2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 l="1"/>
  <c r="O228" i="2"/>
  <c r="O232" i="2" s="1"/>
  <c r="K220" i="2"/>
  <c r="O220" i="2" s="1"/>
  <c r="T228" i="2" l="1"/>
  <c r="V228" i="2" s="1"/>
  <c r="K212" i="2"/>
  <c r="K204" i="2" s="1"/>
  <c r="K208" i="2" s="1"/>
  <c r="K224" i="2"/>
  <c r="O224" i="2"/>
  <c r="T220" i="2"/>
  <c r="T232" i="2" l="1"/>
  <c r="U228" i="2"/>
  <c r="K216" i="2"/>
  <c r="O204" i="2"/>
  <c r="O208" i="2" s="1"/>
  <c r="K196" i="2"/>
  <c r="K188" i="2" s="1"/>
  <c r="O212" i="2"/>
  <c r="T212" i="2" s="1"/>
  <c r="V220" i="2"/>
  <c r="T224" i="2"/>
  <c r="U220" i="2"/>
  <c r="T204" i="2"/>
  <c r="K200" i="2" l="1"/>
  <c r="O196" i="2"/>
  <c r="T196" i="2" s="1"/>
  <c r="U196" i="2" s="1"/>
  <c r="O216" i="2"/>
  <c r="T208" i="2"/>
  <c r="V204" i="2"/>
  <c r="K192" i="2"/>
  <c r="O188" i="2"/>
  <c r="K12" i="2"/>
  <c r="T216" i="2"/>
  <c r="V212" i="2"/>
  <c r="U204" i="2"/>
  <c r="U212" i="2"/>
  <c r="O200" i="2" l="1"/>
  <c r="O192" i="2"/>
  <c r="T188" i="2"/>
  <c r="U188" i="2" s="1"/>
  <c r="O12" i="2"/>
  <c r="K16" i="2"/>
  <c r="V196" i="2"/>
  <c r="T200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<sst xmlns="http://schemas.openxmlformats.org/spreadsheetml/2006/main" count="401" uniqueCount="111">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</sst>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M22" sqref="M22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129788057</v>
      </c>
      <c r="L12" s="58">
        <f>SUM(L20,L68,L188)</f>
        <v>82619805</v>
      </c>
      <c r="M12" s="58">
        <f t="shared" ref="M12:N12" si="0">SUM(M20,M68,M188)</f>
        <v>0</v>
      </c>
      <c r="N12" s="58">
        <f t="shared" si="0"/>
        <v>83561</v>
      </c>
      <c r="O12" s="58">
        <f>SUM(K12:N12)</f>
        <v>212491423</v>
      </c>
      <c r="P12" s="58">
        <f t="shared" ref="P12:R15" si="1">SUM(P20,P68,P188)</f>
        <v>30500000</v>
      </c>
      <c r="Q12" s="58">
        <f t="shared" si="1"/>
        <v>0</v>
      </c>
      <c r="R12" s="58">
        <f t="shared" si="1"/>
        <v>0</v>
      </c>
      <c r="S12" s="58">
        <f>SUM(P12:R12)</f>
        <v>30500000</v>
      </c>
      <c r="T12" s="59">
        <f>SUM(O12,S12)</f>
        <v>242991423</v>
      </c>
      <c r="U12" s="60">
        <f t="shared" ref="U12:U15" si="2">+IFERROR(O12/T12*100,0)</f>
        <v>87.448116635787599</v>
      </c>
      <c r="V12" s="60">
        <f t="shared" ref="V12:V15" si="3">+IFERROR(S12/T12*100,0)</f>
        <v>12.551883364212408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124128297.77999997</v>
      </c>
      <c r="L13" s="58">
        <f t="shared" si="4"/>
        <v>71653057.529999986</v>
      </c>
      <c r="M13" s="58">
        <f t="shared" si="4"/>
        <v>0</v>
      </c>
      <c r="N13" s="58">
        <f t="shared" si="4"/>
        <v>49704</v>
      </c>
      <c r="O13" s="58">
        <f t="shared" ref="O13:O15" si="5">SUM(K13:N13)</f>
        <v>195831059.30999994</v>
      </c>
      <c r="P13" s="58">
        <f t="shared" si="1"/>
        <v>136497931.62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136497931.62</v>
      </c>
      <c r="T13" s="59">
        <f t="shared" ref="T13:T14" si="7">SUM(O13,S13)</f>
        <v>332328990.92999995</v>
      </c>
      <c r="U13" s="60">
        <f t="shared" si="2"/>
        <v>58.926866043789957</v>
      </c>
      <c r="V13" s="60">
        <f t="shared" si="3"/>
        <v>41.073133956210043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124046397.77999997</v>
      </c>
      <c r="L14" s="58">
        <f>SUM(L22,L70,L190)</f>
        <v>86335424.749999985</v>
      </c>
      <c r="M14" s="58">
        <f t="shared" si="4"/>
        <v>0</v>
      </c>
      <c r="N14" s="58">
        <f t="shared" si="4"/>
        <v>49704</v>
      </c>
      <c r="O14" s="58">
        <f t="shared" si="5"/>
        <v>210431526.52999997</v>
      </c>
      <c r="P14" s="58">
        <f t="shared" si="1"/>
        <v>136497931.62</v>
      </c>
      <c r="Q14" s="58">
        <f t="shared" si="1"/>
        <v>0</v>
      </c>
      <c r="R14" s="58">
        <f t="shared" si="1"/>
        <v>0</v>
      </c>
      <c r="S14" s="58">
        <f t="shared" si="6"/>
        <v>136497931.62</v>
      </c>
      <c r="T14" s="59">
        <f t="shared" si="7"/>
        <v>346929458.14999998</v>
      </c>
      <c r="U14" s="60">
        <f t="shared" si="2"/>
        <v>60.655421898193737</v>
      </c>
      <c r="V14" s="60">
        <f t="shared" si="3"/>
        <v>39.344578101806263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124046397.77999997</v>
      </c>
      <c r="L15" s="58">
        <f t="shared" si="4"/>
        <v>86335424.749999985</v>
      </c>
      <c r="M15" s="58">
        <f t="shared" si="4"/>
        <v>0</v>
      </c>
      <c r="N15" s="58">
        <f t="shared" si="4"/>
        <v>49704</v>
      </c>
      <c r="O15" s="58">
        <f t="shared" si="5"/>
        <v>210431526.52999997</v>
      </c>
      <c r="P15" s="58">
        <f t="shared" si="1"/>
        <v>136497931.62</v>
      </c>
      <c r="Q15" s="58">
        <f t="shared" si="1"/>
        <v>0</v>
      </c>
      <c r="R15" s="58">
        <f t="shared" si="1"/>
        <v>0</v>
      </c>
      <c r="S15" s="58">
        <f t="shared" si="6"/>
        <v>136497931.62</v>
      </c>
      <c r="T15" s="59">
        <f>SUM(O15,S15)</f>
        <v>346929458.14999998</v>
      </c>
      <c r="U15" s="60">
        <f t="shared" si="2"/>
        <v>60.655421898193737</v>
      </c>
      <c r="V15" s="60">
        <f t="shared" si="3"/>
        <v>39.344578101806263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95.576126684753419</v>
      </c>
      <c r="L16" s="60">
        <f>SUM(L15/L12*100)</f>
        <v>104.49725068946844</v>
      </c>
      <c r="M16" s="60"/>
      <c r="N16" s="60">
        <f>SUM(N15/N12*100)</f>
        <v>59.482294371776312</v>
      </c>
      <c r="O16" s="60">
        <f>SUM(O15/O12*100)</f>
        <v>99.030597827941492</v>
      </c>
      <c r="P16" s="60">
        <f t="shared" ref="P16:S16" si="8">SUM(P15/P12*100)</f>
        <v>447.53420203278688</v>
      </c>
      <c r="Q16" s="60" t="e">
        <f t="shared" si="8"/>
        <v>#DIV/0!</v>
      </c>
      <c r="R16" s="60" t="e">
        <f t="shared" si="8"/>
        <v>#DIV/0!</v>
      </c>
      <c r="S16" s="60">
        <f t="shared" si="8"/>
        <v>447.53420203278688</v>
      </c>
      <c r="T16" s="60">
        <f>SUM(T15/T12*100)</f>
        <v>142.77436374781013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99.934019879862404</v>
      </c>
      <c r="L17" s="60">
        <f>SUM(L15/L13*100)</f>
        <v>120.49091514880956</v>
      </c>
      <c r="M17" s="60"/>
      <c r="N17" s="60">
        <f>SUM(N15/N13*100)</f>
        <v>100</v>
      </c>
      <c r="O17" s="60">
        <f>SUM(O15/O13*100)</f>
        <v>107.45564430455718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104.39337753204786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2144442</v>
      </c>
      <c r="L20" s="59">
        <f>SUM(L28)</f>
        <v>2600</v>
      </c>
      <c r="M20" s="59">
        <f t="shared" ref="M20:N23" si="10">SUM(M28)</f>
        <v>0</v>
      </c>
      <c r="N20" s="59">
        <f t="shared" si="10"/>
        <v>0</v>
      </c>
      <c r="O20" s="59">
        <f>SUM(K20:N20)</f>
        <v>2147042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2147042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1187317.3500000001</v>
      </c>
      <c r="L21" s="59">
        <f t="shared" si="14"/>
        <v>43745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1231062.3500000001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1231062.3500000001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1187317.3500000001</v>
      </c>
      <c r="L22" s="59">
        <f t="shared" si="14"/>
        <v>41145</v>
      </c>
      <c r="M22" s="59">
        <f t="shared" si="10"/>
        <v>0</v>
      </c>
      <c r="N22" s="59">
        <f t="shared" si="10"/>
        <v>0</v>
      </c>
      <c r="O22" s="59">
        <f t="shared" si="15"/>
        <v>1228462.3500000001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1228462.3500000001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1187317.3500000001</v>
      </c>
      <c r="L23" s="59">
        <f t="shared" si="14"/>
        <v>41145</v>
      </c>
      <c r="M23" s="59">
        <f t="shared" si="10"/>
        <v>0</v>
      </c>
      <c r="N23" s="59">
        <f t="shared" si="10"/>
        <v>0</v>
      </c>
      <c r="O23" s="59">
        <f t="shared" si="15"/>
        <v>1228462.3500000001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1228462.3500000001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55.367193423743799</v>
      </c>
      <c r="L24" s="60">
        <f>SUM(L23/L20*100)</f>
        <v>1582.5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57.216502984105574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57.216502984105574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94.056463595839517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99.788800299188736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99.788800299188736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2144442</v>
      </c>
      <c r="L28" s="59">
        <f>SUM(L36)</f>
        <v>2600</v>
      </c>
      <c r="M28" s="59">
        <f t="shared" ref="M28:N31" si="24">SUM(M36)</f>
        <v>0</v>
      </c>
      <c r="N28" s="59">
        <f t="shared" si="24"/>
        <v>0</v>
      </c>
      <c r="O28" s="59">
        <f>SUM(K28:N28)</f>
        <v>2147042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2147042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1187317.3500000001</v>
      </c>
      <c r="L29" s="59">
        <f t="shared" si="28"/>
        <v>43745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1231062.3500000001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1231062.3500000001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1187317.3500000001</v>
      </c>
      <c r="L30" s="59">
        <f t="shared" si="28"/>
        <v>41145</v>
      </c>
      <c r="M30" s="59">
        <f t="shared" si="24"/>
        <v>0</v>
      </c>
      <c r="N30" s="59">
        <f t="shared" si="24"/>
        <v>0</v>
      </c>
      <c r="O30" s="59">
        <f t="shared" si="29"/>
        <v>1228462.3500000001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1228462.3500000001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1187317.3500000001</v>
      </c>
      <c r="L31" s="59">
        <f t="shared" si="28"/>
        <v>41145</v>
      </c>
      <c r="M31" s="59">
        <f t="shared" si="24"/>
        <v>0</v>
      </c>
      <c r="N31" s="59">
        <f t="shared" si="24"/>
        <v>0</v>
      </c>
      <c r="O31" s="59">
        <f t="shared" si="29"/>
        <v>1228462.3500000001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1228462.3500000001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55.367193423743799</v>
      </c>
      <c r="L32" s="60">
        <f>SUM(L31/L28*100)</f>
        <v>1582.5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57.216502984105574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57.216502984105574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94.056463595839517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99.788800299188736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99.788800299188736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2144442</v>
      </c>
      <c r="L36" s="59">
        <f>SUM(L44)</f>
        <v>2600</v>
      </c>
      <c r="M36" s="59">
        <f t="shared" ref="M36:N39" si="38">SUM(M44)</f>
        <v>0</v>
      </c>
      <c r="N36" s="59">
        <f t="shared" si="38"/>
        <v>0</v>
      </c>
      <c r="O36" s="59">
        <f>SUM(K36:N36)</f>
        <v>2147042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2147042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1187317.3500000001</v>
      </c>
      <c r="L37" s="59">
        <f t="shared" si="42"/>
        <v>43745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1231062.3500000001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1231062.3500000001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1187317.3500000001</v>
      </c>
      <c r="L38" s="59">
        <f t="shared" si="42"/>
        <v>41145</v>
      </c>
      <c r="M38" s="59">
        <f t="shared" si="38"/>
        <v>0</v>
      </c>
      <c r="N38" s="59">
        <f t="shared" si="38"/>
        <v>0</v>
      </c>
      <c r="O38" s="59">
        <f t="shared" si="43"/>
        <v>1228462.3500000001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1228462.3500000001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1187317.3500000001</v>
      </c>
      <c r="L39" s="59">
        <f t="shared" si="42"/>
        <v>41145</v>
      </c>
      <c r="M39" s="59">
        <f t="shared" si="38"/>
        <v>0</v>
      </c>
      <c r="N39" s="59">
        <f t="shared" si="38"/>
        <v>0</v>
      </c>
      <c r="O39" s="59">
        <f t="shared" si="43"/>
        <v>1228462.3500000001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1228462.3500000001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55.367193423743799</v>
      </c>
      <c r="L40" s="60">
        <f>SUM(L39/L36*100)</f>
        <v>1582.5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57.216502984105574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57.216502984105574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94.056463595839517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99.788800299188736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99.788800299188736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2144442</v>
      </c>
      <c r="L44" s="59">
        <f>SUM(L52)</f>
        <v>2600</v>
      </c>
      <c r="M44" s="59">
        <f t="shared" ref="M44:N47" si="52">SUM(M52)</f>
        <v>0</v>
      </c>
      <c r="N44" s="59">
        <f t="shared" si="52"/>
        <v>0</v>
      </c>
      <c r="O44" s="59">
        <f>SUM(K44:N44)</f>
        <v>2147042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2147042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1187317.3500000001</v>
      </c>
      <c r="L45" s="59">
        <f t="shared" si="56"/>
        <v>43745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1231062.3500000001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1231062.3500000001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1187317.3500000001</v>
      </c>
      <c r="L46" s="59">
        <f t="shared" si="56"/>
        <v>41145</v>
      </c>
      <c r="M46" s="59">
        <f t="shared" si="52"/>
        <v>0</v>
      </c>
      <c r="N46" s="59">
        <f t="shared" si="52"/>
        <v>0</v>
      </c>
      <c r="O46" s="59">
        <f t="shared" si="57"/>
        <v>1228462.3500000001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1228462.3500000001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1187317.3500000001</v>
      </c>
      <c r="L47" s="59">
        <f t="shared" si="56"/>
        <v>41145</v>
      </c>
      <c r="M47" s="59">
        <f t="shared" si="52"/>
        <v>0</v>
      </c>
      <c r="N47" s="59">
        <f t="shared" si="52"/>
        <v>0</v>
      </c>
      <c r="O47" s="59">
        <f t="shared" si="57"/>
        <v>1228462.3500000001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1228462.3500000001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55.367193423743799</v>
      </c>
      <c r="L48" s="60">
        <f>SUM(L47/L44*100)</f>
        <v>1582.5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57.216502984105574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57.216502984105574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94.056463595839517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99.788800299188736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99.788800299188736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2144442</v>
      </c>
      <c r="L52" s="59">
        <f t="shared" si="66"/>
        <v>2600</v>
      </c>
      <c r="M52" s="59">
        <f t="shared" si="66"/>
        <v>0</v>
      </c>
      <c r="N52" s="59">
        <f t="shared" si="66"/>
        <v>0</v>
      </c>
      <c r="O52" s="59">
        <f>SUM(K52:N52)</f>
        <v>2147042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2147042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1187317.3500000001</v>
      </c>
      <c r="L53" s="59">
        <f t="shared" si="66"/>
        <v>43745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1231062.3500000001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1231062.3500000001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1187317.3500000001</v>
      </c>
      <c r="L54" s="59">
        <f t="shared" si="66"/>
        <v>41145</v>
      </c>
      <c r="M54" s="59">
        <f t="shared" si="66"/>
        <v>0</v>
      </c>
      <c r="N54" s="59">
        <f t="shared" si="66"/>
        <v>0</v>
      </c>
      <c r="O54" s="59">
        <f t="shared" si="70"/>
        <v>1228462.3500000001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1228462.3500000001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1187317.3500000001</v>
      </c>
      <c r="L55" s="59">
        <f t="shared" si="66"/>
        <v>41145</v>
      </c>
      <c r="M55" s="59">
        <f t="shared" si="66"/>
        <v>0</v>
      </c>
      <c r="N55" s="59">
        <f t="shared" si="66"/>
        <v>0</v>
      </c>
      <c r="O55" s="59">
        <f t="shared" si="70"/>
        <v>1228462.3500000001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1228462.3500000001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55.367193423743799</v>
      </c>
      <c r="L56" s="60">
        <f>SUM(L55/L52*100)</f>
        <v>1582.5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57.216502984105574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57.216502984105574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94.056463595839517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99.788800299188736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99.788800299188736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2144442</v>
      </c>
      <c r="L60" s="59">
        <v>2600</v>
      </c>
      <c r="M60" s="59">
        <v>0</v>
      </c>
      <c r="N60" s="59">
        <v>0</v>
      </c>
      <c r="O60" s="59">
        <f>SUM(K60:N60)</f>
        <v>2147042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2147042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1187317.3500000001</v>
      </c>
      <c r="L61" s="59">
        <v>43745</v>
      </c>
      <c r="M61" s="59">
        <v>0</v>
      </c>
      <c r="N61" s="59">
        <v>0</v>
      </c>
      <c r="O61" s="59">
        <f t="shared" ref="O61:O63" si="81">SUM(K61:N61)</f>
        <v>1231062.3500000001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1231062.3500000001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1187317.3500000001</v>
      </c>
      <c r="L62" s="59">
        <v>41145</v>
      </c>
      <c r="M62" s="59">
        <v>0</v>
      </c>
      <c r="N62" s="59">
        <v>0</v>
      </c>
      <c r="O62" s="59">
        <f t="shared" si="81"/>
        <v>1228462.3500000001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1228462.3500000001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1187317.3500000001</v>
      </c>
      <c r="L63" s="59">
        <v>41145</v>
      </c>
      <c r="M63" s="59">
        <v>0</v>
      </c>
      <c r="N63" s="59">
        <v>0</v>
      </c>
      <c r="O63" s="59">
        <f t="shared" si="81"/>
        <v>1228462.3500000001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1228462.3500000001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55.367193423743799</v>
      </c>
      <c r="L64" s="60">
        <f>SUM(L63/L60*100)</f>
        <v>1582.5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57.216502984105574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57.216502984105574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94.056463595839517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99.788800299188736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99.788800299188736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125662127</v>
      </c>
      <c r="L68" s="59">
        <f>SUM(L76)</f>
        <v>82445605</v>
      </c>
      <c r="M68" s="59">
        <f t="shared" ref="M68:N71" si="88">SUM(M76)</f>
        <v>0</v>
      </c>
      <c r="N68" s="59">
        <f t="shared" si="88"/>
        <v>83561</v>
      </c>
      <c r="O68" s="59">
        <f>SUM(K68:N68)</f>
        <v>208191293</v>
      </c>
      <c r="P68" s="59">
        <f t="shared" ref="P68:R68" si="89">SUM(P76)</f>
        <v>30500000</v>
      </c>
      <c r="Q68" s="59">
        <f t="shared" si="89"/>
        <v>0</v>
      </c>
      <c r="R68" s="59">
        <f t="shared" si="89"/>
        <v>0</v>
      </c>
      <c r="S68" s="59">
        <f>SUM(P68:R68)</f>
        <v>30500000</v>
      </c>
      <c r="T68" s="59">
        <f>SUM(O68,S68)</f>
        <v>238691293</v>
      </c>
      <c r="U68" s="60">
        <f t="shared" ref="U68:U71" si="90">+IFERROR(O68/T68*100,0)</f>
        <v>87.221988864084793</v>
      </c>
      <c r="V68" s="60">
        <f t="shared" ref="V68:V71" si="91">+IFERROR(S68/T68*100,0)</f>
        <v>12.778011135915209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121819400.83999997</v>
      </c>
      <c r="L69" s="59">
        <f t="shared" si="92"/>
        <v>71400934.529999986</v>
      </c>
      <c r="M69" s="59">
        <f t="shared" si="88"/>
        <v>0</v>
      </c>
      <c r="N69" s="59">
        <f t="shared" si="88"/>
        <v>49704</v>
      </c>
      <c r="O69" s="59">
        <f t="shared" ref="O69:O71" si="93">SUM(K69:N69)</f>
        <v>193270039.36999995</v>
      </c>
      <c r="P69" s="59">
        <f t="shared" ref="P69:R69" si="94">SUM(P77)</f>
        <v>136497931.62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136497931.62</v>
      </c>
      <c r="T69" s="59">
        <f t="shared" ref="T69:T71" si="96">SUM(O69,S69)</f>
        <v>329767970.98999995</v>
      </c>
      <c r="U69" s="60">
        <f t="shared" si="90"/>
        <v>58.607886869601643</v>
      </c>
      <c r="V69" s="60">
        <f t="shared" si="91"/>
        <v>41.392113130398357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121737500.83999997</v>
      </c>
      <c r="L70" s="59">
        <f t="shared" si="92"/>
        <v>86257501.749999985</v>
      </c>
      <c r="M70" s="59">
        <f t="shared" si="88"/>
        <v>0</v>
      </c>
      <c r="N70" s="59">
        <f t="shared" si="88"/>
        <v>49704</v>
      </c>
      <c r="O70" s="59">
        <f t="shared" si="93"/>
        <v>208044706.58999997</v>
      </c>
      <c r="P70" s="59">
        <f t="shared" ref="P70:R71" si="97">SUM(P78)</f>
        <v>136497931.62</v>
      </c>
      <c r="Q70" s="59">
        <f t="shared" si="97"/>
        <v>0</v>
      </c>
      <c r="R70" s="59">
        <f t="shared" si="97"/>
        <v>0</v>
      </c>
      <c r="S70" s="59">
        <f t="shared" si="95"/>
        <v>136497931.62</v>
      </c>
      <c r="T70" s="59">
        <f t="shared" si="96"/>
        <v>344542638.20999998</v>
      </c>
      <c r="U70" s="60">
        <f t="shared" si="90"/>
        <v>60.382862240462664</v>
      </c>
      <c r="V70" s="60">
        <f t="shared" si="91"/>
        <v>39.617137759537336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121737500.83999997</v>
      </c>
      <c r="L71" s="59">
        <f t="shared" si="92"/>
        <v>86257501.749999985</v>
      </c>
      <c r="M71" s="59">
        <f t="shared" si="88"/>
        <v>0</v>
      </c>
      <c r="N71" s="59">
        <f t="shared" si="88"/>
        <v>49704</v>
      </c>
      <c r="O71" s="59">
        <f t="shared" si="93"/>
        <v>208044706.58999997</v>
      </c>
      <c r="P71" s="59">
        <f t="shared" si="97"/>
        <v>136497931.62</v>
      </c>
      <c r="Q71" s="59">
        <f t="shared" si="97"/>
        <v>0</v>
      </c>
      <c r="R71" s="59">
        <f t="shared" si="97"/>
        <v>0</v>
      </c>
      <c r="S71" s="59">
        <f t="shared" si="95"/>
        <v>136497931.62</v>
      </c>
      <c r="T71" s="59">
        <f t="shared" si="96"/>
        <v>344542638.20999998</v>
      </c>
      <c r="U71" s="60">
        <f t="shared" si="90"/>
        <v>60.382862240462664</v>
      </c>
      <c r="V71" s="60">
        <f t="shared" si="91"/>
        <v>39.617137759537336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96.876842487315201</v>
      </c>
      <c r="L72" s="60">
        <f>SUM(L71/L68*100)</f>
        <v>104.62352935611304</v>
      </c>
      <c r="M72" s="60" t="e">
        <f t="shared" ref="M72:N72" si="98">SUM(M71/M68*100)</f>
        <v>#DIV/0!</v>
      </c>
      <c r="N72" s="60">
        <f t="shared" si="98"/>
        <v>59.482294371776312</v>
      </c>
      <c r="O72" s="60">
        <f>SUM(O71/O68*100)</f>
        <v>99.9295905184661</v>
      </c>
      <c r="P72" s="60">
        <f t="shared" ref="P72:R72" si="99">SUM(P71/P68*100)</f>
        <v>447.53420203278688</v>
      </c>
      <c r="Q72" s="60" t="e">
        <f t="shared" si="99"/>
        <v>#DIV/0!</v>
      </c>
      <c r="R72" s="60" t="e">
        <f t="shared" si="99"/>
        <v>#DIV/0!</v>
      </c>
      <c r="S72" s="60">
        <f>SUM(S71/S68*100)</f>
        <v>447.53420203278688</v>
      </c>
      <c r="T72" s="60">
        <f>SUM(T71/T68*100)</f>
        <v>144.3465464867208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99.932769329486717</v>
      </c>
      <c r="L73" s="60">
        <f>SUM(L71/L69*100)</f>
        <v>120.80724477598794</v>
      </c>
      <c r="M73" s="60" t="e">
        <f t="shared" ref="M73:N73" si="100">SUM(M71/M69*100)</f>
        <v>#DIV/0!</v>
      </c>
      <c r="N73" s="60">
        <f t="shared" si="100"/>
        <v>100</v>
      </c>
      <c r="O73" s="60">
        <f>SUM(O71/O69*100)</f>
        <v>107.64457195132822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104.48032208089974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125662127</v>
      </c>
      <c r="L76" s="59">
        <f>SUM(L84,L140)</f>
        <v>82445605</v>
      </c>
      <c r="M76" s="59">
        <f t="shared" ref="M76:N79" si="102">SUM(M84,M140)</f>
        <v>0</v>
      </c>
      <c r="N76" s="59">
        <f t="shared" si="102"/>
        <v>83561</v>
      </c>
      <c r="O76" s="59">
        <f>SUM(K76:N76)</f>
        <v>208191293</v>
      </c>
      <c r="P76" s="59">
        <f t="shared" ref="P76:R79" si="103">SUM(P84,P140)</f>
        <v>30500000</v>
      </c>
      <c r="Q76" s="59">
        <f t="shared" si="103"/>
        <v>0</v>
      </c>
      <c r="R76" s="59">
        <f t="shared" si="103"/>
        <v>0</v>
      </c>
      <c r="S76" s="59">
        <f>SUM(P76:R76)</f>
        <v>30500000</v>
      </c>
      <c r="T76" s="59">
        <f>SUM(O76,S76)</f>
        <v>238691293</v>
      </c>
      <c r="U76" s="60">
        <f t="shared" ref="U76:U79" si="104">+IFERROR(O76/T76*100,0)</f>
        <v>87.221988864084793</v>
      </c>
      <c r="V76" s="60">
        <f t="shared" ref="V76:V79" si="105">+IFERROR(S76/T76*100,0)</f>
        <v>12.778011135915209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121819400.83999997</v>
      </c>
      <c r="L77" s="59">
        <f t="shared" si="106"/>
        <v>71400934.529999986</v>
      </c>
      <c r="M77" s="59">
        <f t="shared" si="102"/>
        <v>0</v>
      </c>
      <c r="N77" s="59">
        <f t="shared" si="102"/>
        <v>49704</v>
      </c>
      <c r="O77" s="59">
        <f t="shared" ref="O77:O79" si="107">SUM(K77:N77)</f>
        <v>193270039.36999995</v>
      </c>
      <c r="P77" s="59">
        <f t="shared" si="103"/>
        <v>136497931.62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136497931.62</v>
      </c>
      <c r="T77" s="59">
        <f t="shared" ref="T77:T79" si="109">SUM(O77,S77)</f>
        <v>329767970.98999995</v>
      </c>
      <c r="U77" s="60">
        <f t="shared" si="104"/>
        <v>58.607886869601643</v>
      </c>
      <c r="V77" s="60">
        <f t="shared" si="105"/>
        <v>41.392113130398357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121737500.83999997</v>
      </c>
      <c r="L78" s="59">
        <f t="shared" si="106"/>
        <v>86257501.749999985</v>
      </c>
      <c r="M78" s="59">
        <f t="shared" si="102"/>
        <v>0</v>
      </c>
      <c r="N78" s="59">
        <f t="shared" si="102"/>
        <v>49704</v>
      </c>
      <c r="O78" s="59">
        <f t="shared" si="107"/>
        <v>208044706.58999997</v>
      </c>
      <c r="P78" s="59">
        <f t="shared" si="103"/>
        <v>136497931.62</v>
      </c>
      <c r="Q78" s="59">
        <f t="shared" si="103"/>
        <v>0</v>
      </c>
      <c r="R78" s="59">
        <f t="shared" si="103"/>
        <v>0</v>
      </c>
      <c r="S78" s="59">
        <f t="shared" si="108"/>
        <v>136497931.62</v>
      </c>
      <c r="T78" s="59">
        <f t="shared" si="109"/>
        <v>344542638.20999998</v>
      </c>
      <c r="U78" s="60">
        <f t="shared" si="104"/>
        <v>60.382862240462664</v>
      </c>
      <c r="V78" s="60">
        <f t="shared" si="105"/>
        <v>39.617137759537336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121737500.83999997</v>
      </c>
      <c r="L79" s="59">
        <f t="shared" si="106"/>
        <v>86257501.749999985</v>
      </c>
      <c r="M79" s="59">
        <f t="shared" si="102"/>
        <v>0</v>
      </c>
      <c r="N79" s="59">
        <f t="shared" si="102"/>
        <v>49704</v>
      </c>
      <c r="O79" s="59">
        <f t="shared" si="107"/>
        <v>208044706.58999997</v>
      </c>
      <c r="P79" s="59">
        <f t="shared" si="103"/>
        <v>136497931.62</v>
      </c>
      <c r="Q79" s="59">
        <f t="shared" si="103"/>
        <v>0</v>
      </c>
      <c r="R79" s="59">
        <f t="shared" si="103"/>
        <v>0</v>
      </c>
      <c r="S79" s="59">
        <f t="shared" si="108"/>
        <v>136497931.62</v>
      </c>
      <c r="T79" s="59">
        <f t="shared" si="109"/>
        <v>344542638.20999998</v>
      </c>
      <c r="U79" s="60">
        <f t="shared" si="104"/>
        <v>60.382862240462664</v>
      </c>
      <c r="V79" s="60">
        <f t="shared" si="105"/>
        <v>39.617137759537336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96.876842487315201</v>
      </c>
      <c r="L80" s="60">
        <f>SUM(L79/L76*100)</f>
        <v>104.62352935611304</v>
      </c>
      <c r="M80" s="60" t="e">
        <f t="shared" ref="M80:N80" si="110">SUM(M79/M76*100)</f>
        <v>#DIV/0!</v>
      </c>
      <c r="N80" s="60">
        <f t="shared" si="110"/>
        <v>59.482294371776312</v>
      </c>
      <c r="O80" s="60">
        <f>SUM(O79/O76*100)</f>
        <v>99.9295905184661</v>
      </c>
      <c r="P80" s="60">
        <f t="shared" ref="P80:R80" si="111">SUM(P79/P76*100)</f>
        <v>447.53420203278688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447.53420203278688</v>
      </c>
      <c r="T80" s="60">
        <f>SUM(T79/T76*100)</f>
        <v>144.3465464867208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99.932769329486717</v>
      </c>
      <c r="L81" s="60">
        <f>SUM(L79/L77*100)</f>
        <v>120.80724477598794</v>
      </c>
      <c r="M81" s="60" t="e">
        <f t="shared" ref="M81:N81" si="112">SUM(M79/M77*100)</f>
        <v>#DIV/0!</v>
      </c>
      <c r="N81" s="60">
        <f t="shared" si="112"/>
        <v>100</v>
      </c>
      <c r="O81" s="60">
        <f>SUM(O79/O77*100)</f>
        <v>107.64457195132822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104.48032208089974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124465866</v>
      </c>
      <c r="L84" s="59">
        <f>SUM(L92,L116)</f>
        <v>81623900</v>
      </c>
      <c r="M84" s="59">
        <f t="shared" ref="M84:N87" si="114">SUM(M92,M116)</f>
        <v>0</v>
      </c>
      <c r="N84" s="59">
        <f t="shared" si="114"/>
        <v>83561</v>
      </c>
      <c r="O84" s="59">
        <f>SUM(K84:N84)</f>
        <v>206173327</v>
      </c>
      <c r="P84" s="59">
        <f t="shared" ref="P84:R87" si="115">SUM(P92,P116)</f>
        <v>30500000</v>
      </c>
      <c r="Q84" s="59">
        <f t="shared" si="115"/>
        <v>0</v>
      </c>
      <c r="R84" s="59">
        <f t="shared" si="115"/>
        <v>0</v>
      </c>
      <c r="S84" s="59">
        <f>SUM(P84:R84)</f>
        <v>30500000</v>
      </c>
      <c r="T84" s="59">
        <f>SUM(O84,S84)</f>
        <v>236673327</v>
      </c>
      <c r="U84" s="60">
        <f t="shared" ref="U84:U87" si="116">+IFERROR(O84/T84*100,0)</f>
        <v>87.113038724469362</v>
      </c>
      <c r="V84" s="60">
        <f t="shared" ref="V84:V87" si="117">+IFERROR(S84/T84*100,0)</f>
        <v>12.88696127553064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121138915.71999997</v>
      </c>
      <c r="L85" s="59">
        <f>SUM(L93,L117)</f>
        <v>71055356.529999986</v>
      </c>
      <c r="M85" s="59">
        <f t="shared" si="114"/>
        <v>0</v>
      </c>
      <c r="N85" s="59">
        <f t="shared" si="114"/>
        <v>49704</v>
      </c>
      <c r="O85" s="59">
        <f t="shared" ref="O85:O87" si="119">SUM(K85:N85)</f>
        <v>192243976.24999994</v>
      </c>
      <c r="P85" s="59">
        <f t="shared" si="115"/>
        <v>136497931.62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136497931.62</v>
      </c>
      <c r="T85" s="59">
        <f t="shared" ref="T85:T87" si="121">SUM(O85,S85)</f>
        <v>328741907.86999995</v>
      </c>
      <c r="U85" s="60">
        <f t="shared" si="116"/>
        <v>58.478694577030396</v>
      </c>
      <c r="V85" s="60">
        <f t="shared" si="117"/>
        <v>41.521305422969597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121057015.71999997</v>
      </c>
      <c r="L86" s="59">
        <f>SUM(L94,L118)</f>
        <v>86147737.749999985</v>
      </c>
      <c r="M86" s="59">
        <f t="shared" si="114"/>
        <v>0</v>
      </c>
      <c r="N86" s="59">
        <f t="shared" si="114"/>
        <v>49704</v>
      </c>
      <c r="O86" s="59">
        <f t="shared" si="119"/>
        <v>207254457.46999997</v>
      </c>
      <c r="P86" s="59">
        <f t="shared" si="115"/>
        <v>136497931.62</v>
      </c>
      <c r="Q86" s="59">
        <f t="shared" si="115"/>
        <v>0</v>
      </c>
      <c r="R86" s="59">
        <f t="shared" si="115"/>
        <v>0</v>
      </c>
      <c r="S86" s="59">
        <f t="shared" si="120"/>
        <v>136497931.62</v>
      </c>
      <c r="T86" s="59">
        <f t="shared" si="121"/>
        <v>343752389.08999997</v>
      </c>
      <c r="U86" s="60">
        <f t="shared" si="116"/>
        <v>60.291786776713096</v>
      </c>
      <c r="V86" s="60">
        <f t="shared" si="117"/>
        <v>39.708213223286897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121057015.71999997</v>
      </c>
      <c r="L87" s="59">
        <f>SUM(L95,L119)</f>
        <v>86147737.749999985</v>
      </c>
      <c r="M87" s="59">
        <f t="shared" si="114"/>
        <v>0</v>
      </c>
      <c r="N87" s="59">
        <f t="shared" si="114"/>
        <v>49704</v>
      </c>
      <c r="O87" s="59">
        <f t="shared" si="119"/>
        <v>207254457.46999997</v>
      </c>
      <c r="P87" s="59">
        <f t="shared" si="115"/>
        <v>136497931.62</v>
      </c>
      <c r="Q87" s="59">
        <f t="shared" si="115"/>
        <v>0</v>
      </c>
      <c r="R87" s="59">
        <f t="shared" si="115"/>
        <v>0</v>
      </c>
      <c r="S87" s="59">
        <f t="shared" si="120"/>
        <v>136497931.62</v>
      </c>
      <c r="T87" s="59">
        <f t="shared" si="121"/>
        <v>343752389.08999997</v>
      </c>
      <c r="U87" s="60">
        <f t="shared" si="116"/>
        <v>60.291786776713096</v>
      </c>
      <c r="V87" s="60">
        <f t="shared" si="117"/>
        <v>39.708213223286897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97.261216758014584</v>
      </c>
      <c r="L88" s="60">
        <f>SUM(L87/L84*100)</f>
        <v>105.54229551638672</v>
      </c>
      <c r="M88" s="60" t="e">
        <f t="shared" ref="M88:N88" si="122">SUM(M87/M84*100)</f>
        <v>#DIV/0!</v>
      </c>
      <c r="N88" s="60">
        <f t="shared" si="122"/>
        <v>59.482294371776312</v>
      </c>
      <c r="O88" s="60">
        <f>SUM(O87/O84*100)</f>
        <v>100.52437940723533</v>
      </c>
      <c r="P88" s="60">
        <f t="shared" ref="P88:R88" si="123">SUM(P87/P84*100)</f>
        <v>447.53420203278688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447.53420203278688</v>
      </c>
      <c r="T88" s="60">
        <f>SUM(T87/T84*100)</f>
        <v>145.24340087127771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99.932391668265126</v>
      </c>
      <c r="L89" s="60">
        <f>SUM(L87/L85*100)</f>
        <v>121.24031453368038</v>
      </c>
      <c r="M89" s="60" t="e">
        <f t="shared" ref="M89:N89" si="124">SUM(M87/M85*100)</f>
        <v>#DIV/0!</v>
      </c>
      <c r="N89" s="60">
        <f t="shared" si="124"/>
        <v>100</v>
      </c>
      <c r="O89" s="60">
        <f>SUM(O87/O85*100)</f>
        <v>107.80803722062009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104.56603823870726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16310629</v>
      </c>
      <c r="L92" s="59">
        <f>SUM(L100)</f>
        <v>1289998</v>
      </c>
      <c r="M92" s="59">
        <f t="shared" ref="M92:N95" si="126">SUM(M100)</f>
        <v>0</v>
      </c>
      <c r="N92" s="59">
        <f t="shared" si="126"/>
        <v>0</v>
      </c>
      <c r="O92" s="59">
        <f>SUM(K92:N92)</f>
        <v>17600627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17600627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5047314.58</v>
      </c>
      <c r="L93" s="59">
        <f t="shared" ref="K93:L95" si="130">SUM(L101)</f>
        <v>1082994.5699999998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6130309.1500000004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6130309.1500000004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5047314.58</v>
      </c>
      <c r="L94" s="59">
        <f t="shared" si="130"/>
        <v>775464.32000000007</v>
      </c>
      <c r="M94" s="59">
        <f t="shared" si="126"/>
        <v>0</v>
      </c>
      <c r="N94" s="59">
        <f t="shared" si="126"/>
        <v>0</v>
      </c>
      <c r="O94" s="59">
        <f t="shared" si="131"/>
        <v>5822778.9000000004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5822778.9000000004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5047314.58</v>
      </c>
      <c r="L95" s="59">
        <f t="shared" si="130"/>
        <v>775464.32000000007</v>
      </c>
      <c r="M95" s="59">
        <f t="shared" si="126"/>
        <v>0</v>
      </c>
      <c r="N95" s="59">
        <f t="shared" si="126"/>
        <v>0</v>
      </c>
      <c r="O95" s="59">
        <f t="shared" si="131"/>
        <v>5822778.9000000004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5822778.9000000004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30.944941363082933</v>
      </c>
      <c r="L96" s="60">
        <f>SUM(L95/L92*100)</f>
        <v>60.113606377684313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33.082792448246309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33.082792448246309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71.603712657580559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94.98344630792397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94.98344630792397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16310629</v>
      </c>
      <c r="L100" s="59">
        <f t="shared" ref="L100:N103" si="140">SUM(L108)</f>
        <v>1289998</v>
      </c>
      <c r="M100" s="59">
        <f t="shared" si="140"/>
        <v>0</v>
      </c>
      <c r="N100" s="59">
        <f t="shared" si="140"/>
        <v>0</v>
      </c>
      <c r="O100" s="59">
        <f>SUM(K100:N100)</f>
        <v>17600627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17600627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5047314.58</v>
      </c>
      <c r="L101" s="59">
        <f t="shared" si="140"/>
        <v>1082994.5699999998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6130309.1500000004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6130309.1500000004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5047314.58</v>
      </c>
      <c r="L102" s="59">
        <f t="shared" si="140"/>
        <v>775464.32000000007</v>
      </c>
      <c r="M102" s="59">
        <f t="shared" si="140"/>
        <v>0</v>
      </c>
      <c r="N102" s="59">
        <f t="shared" si="140"/>
        <v>0</v>
      </c>
      <c r="O102" s="59">
        <f t="shared" si="144"/>
        <v>5822778.9000000004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5822778.9000000004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5047314.58</v>
      </c>
      <c r="L103" s="59">
        <f>SUM(L111)</f>
        <v>775464.32000000007</v>
      </c>
      <c r="M103" s="59">
        <f t="shared" si="140"/>
        <v>0</v>
      </c>
      <c r="N103" s="59">
        <f t="shared" si="140"/>
        <v>0</v>
      </c>
      <c r="O103" s="59">
        <f t="shared" si="144"/>
        <v>5822778.9000000004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5822778.9000000004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30.944941363082933</v>
      </c>
      <c r="L104" s="60">
        <f>SUM(L103/L100*100)</f>
        <v>60.113606377684313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33.082792448246309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33.082792448246309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71.603712657580559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94.98344630792397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94.98344630792397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16310629</v>
      </c>
      <c r="L108" s="59">
        <v>1289998</v>
      </c>
      <c r="M108" s="59">
        <v>0</v>
      </c>
      <c r="N108" s="59">
        <v>0</v>
      </c>
      <c r="O108" s="59">
        <f>SUM(K108:N108)</f>
        <v>17600627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17600627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5047314.58</v>
      </c>
      <c r="L109" s="59">
        <v>1082994.5699999998</v>
      </c>
      <c r="M109" s="59">
        <v>0</v>
      </c>
      <c r="N109" s="59">
        <v>0</v>
      </c>
      <c r="O109" s="59">
        <f t="shared" ref="O109:O111" si="156">SUM(K109:N109)</f>
        <v>6130309.1500000004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6130309.1500000004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5047314.58</v>
      </c>
      <c r="L110" s="59">
        <v>775464.32000000007</v>
      </c>
      <c r="M110" s="59">
        <v>0</v>
      </c>
      <c r="N110" s="59">
        <v>0</v>
      </c>
      <c r="O110" s="59">
        <f>SUM(K110:N110)</f>
        <v>5822778.9000000004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5822778.9000000004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5047314.58</v>
      </c>
      <c r="L111" s="59">
        <v>775464.32000000007</v>
      </c>
      <c r="M111" s="59">
        <v>0</v>
      </c>
      <c r="N111" s="59">
        <v>0</v>
      </c>
      <c r="O111" s="59">
        <f t="shared" si="156"/>
        <v>5822778.9000000004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5822778.9000000004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30.944941363082933</v>
      </c>
      <c r="L112" s="60">
        <f>SUM(L111/L108*100)</f>
        <v>60.113606377684313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33.082792448246309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33.082792448246309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71.603712657580559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94.98344630792397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94.98344630792397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108155237</v>
      </c>
      <c r="L116" s="59">
        <f>SUM(L124)</f>
        <v>80333902</v>
      </c>
      <c r="M116" s="59">
        <f t="shared" ref="M116:N119" si="163">SUM(M124)</f>
        <v>0</v>
      </c>
      <c r="N116" s="59">
        <f t="shared" si="163"/>
        <v>83561</v>
      </c>
      <c r="O116" s="59">
        <f>SUM(K116:N116)</f>
        <v>188572700</v>
      </c>
      <c r="P116" s="59">
        <f t="shared" ref="P116:R116" si="164">SUM(P124)</f>
        <v>30500000</v>
      </c>
      <c r="Q116" s="59">
        <f t="shared" si="164"/>
        <v>0</v>
      </c>
      <c r="R116" s="59">
        <f t="shared" si="164"/>
        <v>0</v>
      </c>
      <c r="S116" s="59">
        <f>SUM(P116:R116)</f>
        <v>30500000</v>
      </c>
      <c r="T116" s="59">
        <f>SUM(O116,S116)</f>
        <v>219072700</v>
      </c>
      <c r="U116" s="60">
        <f t="shared" ref="U116:U119" si="165">+IFERROR(O116/T116*100,0)</f>
        <v>86.077681062040128</v>
      </c>
      <c r="V116" s="60">
        <f t="shared" ref="V116:V119" si="166">+IFERROR(S116/T116*100,0)</f>
        <v>13.922318937959865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116091601.13999997</v>
      </c>
      <c r="L117" s="59">
        <f t="shared" si="167"/>
        <v>69972361.959999993</v>
      </c>
      <c r="M117" s="59">
        <f t="shared" si="163"/>
        <v>0</v>
      </c>
      <c r="N117" s="59">
        <f t="shared" si="163"/>
        <v>49704</v>
      </c>
      <c r="O117" s="59">
        <f t="shared" ref="O117:O119" si="168">SUM(K117:N117)</f>
        <v>186113667.09999996</v>
      </c>
      <c r="P117" s="59">
        <f t="shared" ref="P117:R117" si="169">SUM(P125)</f>
        <v>136497931.62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136497931.62</v>
      </c>
      <c r="T117" s="59">
        <f t="shared" ref="T117:T119" si="171">SUM(O117,S117)</f>
        <v>322611598.71999997</v>
      </c>
      <c r="U117" s="60">
        <f t="shared" si="165"/>
        <v>57.689701126192659</v>
      </c>
      <c r="V117" s="60">
        <f t="shared" si="166"/>
        <v>42.310298873807341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116009701.13999997</v>
      </c>
      <c r="L118" s="59">
        <f t="shared" si="167"/>
        <v>85372273.429999992</v>
      </c>
      <c r="M118" s="59">
        <f t="shared" si="163"/>
        <v>0</v>
      </c>
      <c r="N118" s="59">
        <f t="shared" si="163"/>
        <v>49704</v>
      </c>
      <c r="O118" s="59">
        <f t="shared" si="168"/>
        <v>201431678.56999996</v>
      </c>
      <c r="P118" s="59">
        <f t="shared" ref="P118:R119" si="172">SUM(P126)</f>
        <v>136497931.62</v>
      </c>
      <c r="Q118" s="59">
        <f t="shared" si="172"/>
        <v>0</v>
      </c>
      <c r="R118" s="59">
        <f t="shared" si="172"/>
        <v>0</v>
      </c>
      <c r="S118" s="59">
        <f t="shared" si="170"/>
        <v>136497931.62</v>
      </c>
      <c r="T118" s="59">
        <f t="shared" si="171"/>
        <v>337929610.18999994</v>
      </c>
      <c r="U118" s="60">
        <f t="shared" si="165"/>
        <v>59.607584685090366</v>
      </c>
      <c r="V118" s="60">
        <f t="shared" si="166"/>
        <v>40.392415314909648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116009701.13999997</v>
      </c>
      <c r="L119" s="59">
        <f t="shared" si="167"/>
        <v>85372273.429999992</v>
      </c>
      <c r="M119" s="59">
        <f t="shared" si="163"/>
        <v>0</v>
      </c>
      <c r="N119" s="59">
        <f t="shared" si="163"/>
        <v>49704</v>
      </c>
      <c r="O119" s="59">
        <f t="shared" si="168"/>
        <v>201431678.56999996</v>
      </c>
      <c r="P119" s="59">
        <f t="shared" si="172"/>
        <v>136497931.62</v>
      </c>
      <c r="Q119" s="59">
        <f t="shared" si="172"/>
        <v>0</v>
      </c>
      <c r="R119" s="59">
        <f t="shared" si="172"/>
        <v>0</v>
      </c>
      <c r="S119" s="59">
        <f t="shared" si="170"/>
        <v>136497931.62</v>
      </c>
      <c r="T119" s="59">
        <f t="shared" si="171"/>
        <v>337929610.18999994</v>
      </c>
      <c r="U119" s="60">
        <f t="shared" si="165"/>
        <v>59.607584685090366</v>
      </c>
      <c r="V119" s="60">
        <f t="shared" si="166"/>
        <v>40.392415314909648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107.26221342384001</v>
      </c>
      <c r="L120" s="60">
        <f>SUM(L119/L116*100)</f>
        <v>106.27178725863457</v>
      </c>
      <c r="M120" s="60" t="e">
        <f t="shared" ref="M120:N120" si="173">SUM(M119/M116*100)</f>
        <v>#DIV/0!</v>
      </c>
      <c r="N120" s="60">
        <f t="shared" si="173"/>
        <v>59.482294371776312</v>
      </c>
      <c r="O120" s="60">
        <f>SUM(O119/O116*100)</f>
        <v>106.81910932494469</v>
      </c>
      <c r="P120" s="60">
        <f t="shared" ref="P120:R120" si="174">SUM(P119/P116*100)</f>
        <v>447.53420203278688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447.53420203278688</v>
      </c>
      <c r="T120" s="60">
        <f>SUM(T119/T116*100)</f>
        <v>154.2545512014961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99.929452260804609</v>
      </c>
      <c r="L121" s="60">
        <f>SUM(L119/L117*100)</f>
        <v>122.00856315069572</v>
      </c>
      <c r="M121" s="60" t="e">
        <f t="shared" ref="M121:N121" si="175">SUM(M119/M117*100)</f>
        <v>#DIV/0!</v>
      </c>
      <c r="N121" s="60">
        <f t="shared" si="175"/>
        <v>100</v>
      </c>
      <c r="O121" s="60">
        <f>SUM(O119/O117*100)</f>
        <v>108.23046029272506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104.74812794418304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108155237</v>
      </c>
      <c r="L124" s="59">
        <f>SUM(L132)</f>
        <v>80333902</v>
      </c>
      <c r="M124" s="59">
        <f t="shared" ref="M124:N127" si="177">SUM(M132)</f>
        <v>0</v>
      </c>
      <c r="N124" s="59">
        <f t="shared" si="177"/>
        <v>83561</v>
      </c>
      <c r="O124" s="59">
        <f>SUM(K124:N124)</f>
        <v>188572700</v>
      </c>
      <c r="P124" s="59">
        <f t="shared" ref="P124:R124" si="178">SUM(P132)</f>
        <v>30500000</v>
      </c>
      <c r="Q124" s="59">
        <f t="shared" si="178"/>
        <v>0</v>
      </c>
      <c r="R124" s="59">
        <f t="shared" si="178"/>
        <v>0</v>
      </c>
      <c r="S124" s="59">
        <f>SUM(P124:R124)</f>
        <v>30500000</v>
      </c>
      <c r="T124" s="59">
        <f>SUM(O124,S124)</f>
        <v>219072700</v>
      </c>
      <c r="U124" s="60">
        <f t="shared" ref="U124:U127" si="179">+IFERROR(O124/T124*100,0)</f>
        <v>86.077681062040128</v>
      </c>
      <c r="V124" s="60">
        <f t="shared" ref="V124:V127" si="180">+IFERROR(S124/T124*100,0)</f>
        <v>13.922318937959865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116091601.13999997</v>
      </c>
      <c r="L125" s="59">
        <f t="shared" ref="L125:L126" si="181">SUM(L133)</f>
        <v>69972361.959999993</v>
      </c>
      <c r="M125" s="59">
        <f t="shared" si="177"/>
        <v>0</v>
      </c>
      <c r="N125" s="59">
        <f t="shared" si="177"/>
        <v>49704</v>
      </c>
      <c r="O125" s="59">
        <f t="shared" ref="O125:O127" si="182">SUM(K125:N125)</f>
        <v>186113667.09999996</v>
      </c>
      <c r="P125" s="59">
        <f t="shared" ref="P125:R125" si="183">SUM(P133)</f>
        <v>136497931.62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136497931.62</v>
      </c>
      <c r="T125" s="59">
        <f t="shared" ref="T125:T127" si="185">SUM(O125,S125)</f>
        <v>322611598.71999997</v>
      </c>
      <c r="U125" s="60">
        <f t="shared" si="179"/>
        <v>57.689701126192659</v>
      </c>
      <c r="V125" s="60">
        <f t="shared" si="180"/>
        <v>42.310298873807341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116009701.13999997</v>
      </c>
      <c r="L126" s="59">
        <f t="shared" si="181"/>
        <v>85372273.429999992</v>
      </c>
      <c r="M126" s="59">
        <f t="shared" si="177"/>
        <v>0</v>
      </c>
      <c r="N126" s="59">
        <f t="shared" si="177"/>
        <v>49704</v>
      </c>
      <c r="O126" s="59">
        <f t="shared" si="182"/>
        <v>201431678.56999996</v>
      </c>
      <c r="P126" s="59">
        <f t="shared" ref="P126:R127" si="186">SUM(P134)</f>
        <v>136497931.62</v>
      </c>
      <c r="Q126" s="59">
        <f t="shared" si="186"/>
        <v>0</v>
      </c>
      <c r="R126" s="59">
        <f t="shared" si="186"/>
        <v>0</v>
      </c>
      <c r="S126" s="59">
        <f t="shared" si="184"/>
        <v>136497931.62</v>
      </c>
      <c r="T126" s="59">
        <f t="shared" si="185"/>
        <v>337929610.18999994</v>
      </c>
      <c r="U126" s="60">
        <f t="shared" si="179"/>
        <v>59.607584685090366</v>
      </c>
      <c r="V126" s="60">
        <f t="shared" si="180"/>
        <v>40.392415314909648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116009701.13999997</v>
      </c>
      <c r="L127" s="59">
        <f>SUM(L135)</f>
        <v>85372273.429999992</v>
      </c>
      <c r="M127" s="59">
        <f t="shared" si="177"/>
        <v>0</v>
      </c>
      <c r="N127" s="59">
        <f t="shared" si="177"/>
        <v>49704</v>
      </c>
      <c r="O127" s="59">
        <f t="shared" si="182"/>
        <v>201431678.56999996</v>
      </c>
      <c r="P127" s="59">
        <f t="shared" si="186"/>
        <v>136497931.62</v>
      </c>
      <c r="Q127" s="59">
        <f t="shared" si="186"/>
        <v>0</v>
      </c>
      <c r="R127" s="59">
        <f t="shared" si="186"/>
        <v>0</v>
      </c>
      <c r="S127" s="59">
        <f t="shared" si="184"/>
        <v>136497931.62</v>
      </c>
      <c r="T127" s="59">
        <f t="shared" si="185"/>
        <v>337929610.18999994</v>
      </c>
      <c r="U127" s="60">
        <f t="shared" si="179"/>
        <v>59.607584685090366</v>
      </c>
      <c r="V127" s="60">
        <f t="shared" si="180"/>
        <v>40.392415314909648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107.26221342384001</v>
      </c>
      <c r="L128" s="60">
        <f>SUM(L127/L124*100)</f>
        <v>106.27178725863457</v>
      </c>
      <c r="M128" s="60" t="e">
        <f t="shared" ref="M128:N128" si="187">SUM(M127/M124*100)</f>
        <v>#DIV/0!</v>
      </c>
      <c r="N128" s="60">
        <f t="shared" si="187"/>
        <v>59.482294371776312</v>
      </c>
      <c r="O128" s="60">
        <f>SUM(O127/O124*100)</f>
        <v>106.81910932494469</v>
      </c>
      <c r="P128" s="60">
        <f t="shared" ref="P128:R128" si="188">SUM(P127/P124*100)</f>
        <v>447.53420203278688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447.53420203278688</v>
      </c>
      <c r="T128" s="60">
        <f>SUM(T127/T124*100)</f>
        <v>154.2545512014961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99.929452260804609</v>
      </c>
      <c r="L129" s="60">
        <f>SUM(L127/L125*100)</f>
        <v>122.00856315069572</v>
      </c>
      <c r="M129" s="60" t="e">
        <f t="shared" ref="M129:N129" si="189">SUM(M127/M125*100)</f>
        <v>#DIV/0!</v>
      </c>
      <c r="N129" s="60">
        <f t="shared" si="189"/>
        <v>100</v>
      </c>
      <c r="O129" s="60">
        <f>SUM(O127/O125*100)</f>
        <v>108.23046029272506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104.74812794418304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108155237</v>
      </c>
      <c r="L132" s="59">
        <v>80333902</v>
      </c>
      <c r="M132" s="59">
        <v>0</v>
      </c>
      <c r="N132" s="59">
        <v>83561</v>
      </c>
      <c r="O132" s="59">
        <f>SUM(K132:N132)</f>
        <v>188572700</v>
      </c>
      <c r="P132" s="59">
        <v>30500000</v>
      </c>
      <c r="Q132" s="59">
        <v>0</v>
      </c>
      <c r="R132" s="59">
        <v>0</v>
      </c>
      <c r="S132" s="59">
        <f>SUM(P132:R132)</f>
        <v>30500000</v>
      </c>
      <c r="T132" s="59">
        <f>SUM(O132,S132)</f>
        <v>219072700</v>
      </c>
      <c r="U132" s="60">
        <f t="shared" ref="U132:U135" si="191">+IFERROR(O132/T132*100,0)</f>
        <v>86.077681062040128</v>
      </c>
      <c r="V132" s="60">
        <f t="shared" ref="V132:V135" si="192">+IFERROR(S132/T132*100,0)</f>
        <v>13.922318937959865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116091601.13999997</v>
      </c>
      <c r="L133" s="59">
        <v>69972361.959999993</v>
      </c>
      <c r="M133" s="59">
        <v>0</v>
      </c>
      <c r="N133" s="59">
        <v>49704</v>
      </c>
      <c r="O133" s="59">
        <f t="shared" ref="O133:O135" si="193">SUM(K133:N133)</f>
        <v>186113667.09999996</v>
      </c>
      <c r="P133" s="59">
        <v>136497931.62</v>
      </c>
      <c r="Q133" s="59">
        <v>0</v>
      </c>
      <c r="R133" s="59">
        <v>0</v>
      </c>
      <c r="S133" s="59">
        <f t="shared" ref="S133:S135" si="194">SUM(P133:R133)</f>
        <v>136497931.62</v>
      </c>
      <c r="T133" s="59">
        <f t="shared" ref="T133:T135" si="195">SUM(O133,S133)</f>
        <v>322611598.71999997</v>
      </c>
      <c r="U133" s="60">
        <f t="shared" si="191"/>
        <v>57.689701126192659</v>
      </c>
      <c r="V133" s="60">
        <f t="shared" si="192"/>
        <v>42.310298873807341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116009701.13999997</v>
      </c>
      <c r="L134" s="59">
        <v>85372273.429999992</v>
      </c>
      <c r="M134" s="59">
        <v>0</v>
      </c>
      <c r="N134" s="59">
        <v>49704</v>
      </c>
      <c r="O134" s="59">
        <f t="shared" si="193"/>
        <v>201431678.56999996</v>
      </c>
      <c r="P134" s="59">
        <v>136497931.62</v>
      </c>
      <c r="Q134" s="59">
        <v>0</v>
      </c>
      <c r="R134" s="59">
        <v>0</v>
      </c>
      <c r="S134" s="59">
        <f t="shared" si="194"/>
        <v>136497931.62</v>
      </c>
      <c r="T134" s="59">
        <f t="shared" si="195"/>
        <v>337929610.18999994</v>
      </c>
      <c r="U134" s="60">
        <f t="shared" si="191"/>
        <v>59.607584685090366</v>
      </c>
      <c r="V134" s="60">
        <f t="shared" si="192"/>
        <v>40.392415314909648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116009701.13999997</v>
      </c>
      <c r="L135" s="59">
        <v>85372273.429999992</v>
      </c>
      <c r="M135" s="59">
        <v>0</v>
      </c>
      <c r="N135" s="59">
        <v>49704</v>
      </c>
      <c r="O135" s="59">
        <f t="shared" si="193"/>
        <v>201431678.56999996</v>
      </c>
      <c r="P135" s="59">
        <v>136497931.62</v>
      </c>
      <c r="Q135" s="59">
        <v>0</v>
      </c>
      <c r="R135" s="59">
        <v>0</v>
      </c>
      <c r="S135" s="59">
        <f t="shared" si="194"/>
        <v>136497931.62</v>
      </c>
      <c r="T135" s="59">
        <f t="shared" si="195"/>
        <v>337929610.18999994</v>
      </c>
      <c r="U135" s="60">
        <f t="shared" si="191"/>
        <v>59.607584685090366</v>
      </c>
      <c r="V135" s="60">
        <f t="shared" si="192"/>
        <v>40.392415314909648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107.26221342384001</v>
      </c>
      <c r="L136" s="60">
        <f>SUM(L135/L132*100)</f>
        <v>106.27178725863457</v>
      </c>
      <c r="M136" s="60" t="e">
        <f t="shared" ref="M136" si="196">SUM(M135/M132*100)</f>
        <v>#DIV/0!</v>
      </c>
      <c r="N136" s="60">
        <f>SUM(N135/N132*100)</f>
        <v>59.482294371776312</v>
      </c>
      <c r="O136" s="60">
        <f>SUM(O135/O132*100)</f>
        <v>106.81910932494469</v>
      </c>
      <c r="P136" s="60">
        <f t="shared" ref="P136:R136" si="197">SUM(P135/P132*100)</f>
        <v>447.53420203278688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447.53420203278688</v>
      </c>
      <c r="T136" s="60">
        <f>SUM(T135/T132*100)</f>
        <v>154.2545512014961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99.929452260804609</v>
      </c>
      <c r="L137" s="60">
        <f>SUM(L135/L133*100)</f>
        <v>122.00856315069572</v>
      </c>
      <c r="M137" s="60" t="e">
        <f t="shared" ref="M137:N137" si="198">SUM(M135/M133*100)</f>
        <v>#DIV/0!</v>
      </c>
      <c r="N137" s="60">
        <f t="shared" si="198"/>
        <v>100</v>
      </c>
      <c r="O137" s="60">
        <f>SUM(O135/O133*100)</f>
        <v>108.23046029272506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104.74812794418304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1196261</v>
      </c>
      <c r="L140" s="59">
        <f>SUM(L148)</f>
        <v>821705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680485.12</v>
      </c>
      <c r="L141" s="59">
        <f t="shared" si="202"/>
        <v>345578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680485.12</v>
      </c>
      <c r="L142" s="59">
        <f t="shared" si="202"/>
        <v>109764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680485.12</v>
      </c>
      <c r="L143" s="59">
        <f t="shared" si="202"/>
        <v>109764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56.884335441847554</v>
      </c>
      <c r="L144" s="60">
        <f>SUM(L143/L140*100)</f>
        <v>13.358078629191741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31.762438581159678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1196261</v>
      </c>
      <c r="L148" s="59">
        <f>SUM(L156,L172)</f>
        <v>821705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2017966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680485.12</v>
      </c>
      <c r="L149" s="59">
        <f>SUM(L157,L173)</f>
        <v>345578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1026063.12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680485.12</v>
      </c>
      <c r="L150" s="59">
        <f t="shared" si="209"/>
        <v>109764</v>
      </c>
      <c r="M150" s="59">
        <f t="shared" si="207"/>
        <v>0</v>
      </c>
      <c r="N150" s="59">
        <f t="shared" si="207"/>
        <v>0</v>
      </c>
      <c r="O150" s="59">
        <f t="shared" si="210"/>
        <v>790249.12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680485.12</v>
      </c>
      <c r="L151" s="59">
        <f t="shared" si="209"/>
        <v>109764</v>
      </c>
      <c r="M151" s="59">
        <f t="shared" si="207"/>
        <v>0</v>
      </c>
      <c r="N151" s="59">
        <f t="shared" si="207"/>
        <v>0</v>
      </c>
      <c r="O151" s="59">
        <f t="shared" si="210"/>
        <v>790249.12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56.884335441847554</v>
      </c>
      <c r="L152" s="60">
        <f>SUM(L151/L148*100)</f>
        <v>13.358078629191741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39.160675650630388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31.762438581159678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77.017593225648724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1196261</v>
      </c>
      <c r="L156" s="59">
        <f>SUM(L164)</f>
        <v>821705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2017966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2017966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680485.12</v>
      </c>
      <c r="L157" s="59">
        <f>SUM(L165)</f>
        <v>345578</v>
      </c>
      <c r="M157" s="59">
        <f t="shared" si="215"/>
        <v>0</v>
      </c>
      <c r="N157" s="59">
        <f t="shared" si="215"/>
        <v>0</v>
      </c>
      <c r="O157" s="59">
        <f>SUM(K157:N157)</f>
        <v>1026063.12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1026063.12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680485.12</v>
      </c>
      <c r="L158" s="59">
        <f t="shared" si="219"/>
        <v>109764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790249.12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790249.12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680485.12</v>
      </c>
      <c r="L159" s="59">
        <f>SUM(L167)</f>
        <v>109764</v>
      </c>
      <c r="M159" s="59">
        <f t="shared" si="215"/>
        <v>0</v>
      </c>
      <c r="N159" s="59">
        <f t="shared" si="215"/>
        <v>0</v>
      </c>
      <c r="O159" s="59">
        <f t="shared" si="223"/>
        <v>790249.12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790249.12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56.884335441847554</v>
      </c>
      <c r="L160" s="60">
        <f>SUM(L159/L156*100)</f>
        <v>13.358078629191741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39.160675650630388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39.160675650630388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31.762438581159678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77.017593225648724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77.017593225648724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1196261</v>
      </c>
      <c r="L164" s="59">
        <v>821705</v>
      </c>
      <c r="M164" s="59">
        <v>0</v>
      </c>
      <c r="N164" s="59">
        <v>0</v>
      </c>
      <c r="O164" s="59">
        <f>SUM(K164:N164)</f>
        <v>2017966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2017966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680485.12</v>
      </c>
      <c r="L165" s="59">
        <v>345578</v>
      </c>
      <c r="M165" s="59">
        <v>0</v>
      </c>
      <c r="N165" s="59">
        <v>0</v>
      </c>
      <c r="O165" s="59">
        <f t="shared" ref="O165:O167" si="231">SUM(K165:N165)</f>
        <v>1026063.12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1026063.12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680485.12</v>
      </c>
      <c r="L166" s="59">
        <v>109764</v>
      </c>
      <c r="M166" s="59">
        <v>0</v>
      </c>
      <c r="N166" s="59">
        <v>0</v>
      </c>
      <c r="O166" s="59">
        <f>SUM(K166:N166)</f>
        <v>790249.12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790249.12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680485.12</v>
      </c>
      <c r="L167" s="59">
        <v>109764</v>
      </c>
      <c r="M167" s="59">
        <v>0</v>
      </c>
      <c r="N167" s="59">
        <v>0</v>
      </c>
      <c r="O167" s="59">
        <f t="shared" si="231"/>
        <v>790249.12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790249.12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56.884335441847554</v>
      </c>
      <c r="L168" s="60">
        <f>SUM(L167/L164*100)</f>
        <v>13.358078629191741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39.160675650630388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39.160675650630388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31.762438581159678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77.017593225648724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77.017593225648724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1981488</v>
      </c>
      <c r="L188" s="59">
        <f>SUM(L196)</f>
        <v>171600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2153088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2153088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1121579.5899999999</v>
      </c>
      <c r="L189" s="59">
        <f t="shared" si="264"/>
        <v>208378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1329957.5899999999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1329957.5899999999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1121579.5899999999</v>
      </c>
      <c r="L190" s="59">
        <f t="shared" si="264"/>
        <v>36778</v>
      </c>
      <c r="M190" s="59">
        <f t="shared" si="260"/>
        <v>0</v>
      </c>
      <c r="N190" s="59">
        <f t="shared" si="260"/>
        <v>0</v>
      </c>
      <c r="O190" s="59">
        <f t="shared" si="265"/>
        <v>1158357.5899999999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1158357.5899999999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1121579.5899999999</v>
      </c>
      <c r="L191" s="59">
        <f t="shared" si="264"/>
        <v>36778</v>
      </c>
      <c r="M191" s="59">
        <f t="shared" si="260"/>
        <v>0</v>
      </c>
      <c r="N191" s="59">
        <f t="shared" si="260"/>
        <v>0</v>
      </c>
      <c r="O191" s="59">
        <f t="shared" si="265"/>
        <v>1158357.5899999999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1158357.5899999999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56.602895904491966</v>
      </c>
      <c r="L192" s="60">
        <f>SUM(L191/L188*100)</f>
        <v>21.432400932400935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53.799825645770163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53.799825645770163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17.649655913772087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87.097332930744059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87.097332930744059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1981488</v>
      </c>
      <c r="L196" s="59">
        <f>SUM(L204)</f>
        <v>171600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2153088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2153088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1121579.5899999999</v>
      </c>
      <c r="L197" s="59">
        <f t="shared" si="278"/>
        <v>208378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1329957.5899999999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1329957.5899999999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1121579.5899999999</v>
      </c>
      <c r="L198" s="59">
        <f t="shared" si="278"/>
        <v>36778</v>
      </c>
      <c r="M198" s="59">
        <f t="shared" si="274"/>
        <v>0</v>
      </c>
      <c r="N198" s="59">
        <f t="shared" si="274"/>
        <v>0</v>
      </c>
      <c r="O198" s="59">
        <f t="shared" si="279"/>
        <v>1158357.5899999999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1158357.5899999999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1121579.5899999999</v>
      </c>
      <c r="L199" s="59">
        <f t="shared" si="278"/>
        <v>36778</v>
      </c>
      <c r="M199" s="59">
        <f t="shared" si="274"/>
        <v>0</v>
      </c>
      <c r="N199" s="59">
        <f t="shared" si="274"/>
        <v>0</v>
      </c>
      <c r="O199" s="59">
        <f t="shared" si="279"/>
        <v>1158357.5899999999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1158357.5899999999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56.602895904491966</v>
      </c>
      <c r="L200" s="60">
        <f>SUM(L199/L196*100)</f>
        <v>21.432400932400935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53.799825645770163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53.799825645770163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17.649655913772087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87.097332930744059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87.097332930744059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1981488</v>
      </c>
      <c r="L204" s="59">
        <f>SUM(L212)</f>
        <v>171600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2153088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2153088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1121579.5899999999</v>
      </c>
      <c r="L205" s="59">
        <f t="shared" si="292"/>
        <v>208378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1329957.5899999999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1329957.5899999999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1121579.5899999999</v>
      </c>
      <c r="L206" s="59">
        <f t="shared" si="292"/>
        <v>36778</v>
      </c>
      <c r="M206" s="59">
        <f t="shared" si="288"/>
        <v>0</v>
      </c>
      <c r="N206" s="59">
        <f t="shared" si="288"/>
        <v>0</v>
      </c>
      <c r="O206" s="59">
        <f t="shared" si="293"/>
        <v>1158357.5899999999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1158357.5899999999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1121579.5899999999</v>
      </c>
      <c r="L207" s="59">
        <f t="shared" si="292"/>
        <v>36778</v>
      </c>
      <c r="M207" s="59">
        <f t="shared" si="288"/>
        <v>0</v>
      </c>
      <c r="N207" s="59">
        <f t="shared" si="288"/>
        <v>0</v>
      </c>
      <c r="O207" s="59">
        <f t="shared" si="293"/>
        <v>1158357.5899999999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1158357.5899999999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56.602895904491966</v>
      </c>
      <c r="L208" s="60">
        <f>SUM(L207/L204*100)</f>
        <v>21.432400932400935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53.799825645770163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53.799825645770163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17.649655913772087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87.097332930744059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87.097332930744059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1981488</v>
      </c>
      <c r="L212" s="59">
        <f>SUM(L220)</f>
        <v>171600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2153088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2153088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1121579.5899999999</v>
      </c>
      <c r="L213" s="59">
        <f t="shared" si="306"/>
        <v>208378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1329957.5899999999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1329957.5899999999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1121579.5899999999</v>
      </c>
      <c r="L214" s="59">
        <f t="shared" si="306"/>
        <v>36778</v>
      </c>
      <c r="M214" s="59">
        <f t="shared" si="302"/>
        <v>0</v>
      </c>
      <c r="N214" s="59">
        <f t="shared" si="302"/>
        <v>0</v>
      </c>
      <c r="O214" s="59">
        <f t="shared" si="307"/>
        <v>1158357.5899999999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1158357.5899999999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1121579.5899999999</v>
      </c>
      <c r="L215" s="59">
        <f t="shared" si="306"/>
        <v>36778</v>
      </c>
      <c r="M215" s="59">
        <f t="shared" si="302"/>
        <v>0</v>
      </c>
      <c r="N215" s="59">
        <f t="shared" si="302"/>
        <v>0</v>
      </c>
      <c r="O215" s="59">
        <f t="shared" si="307"/>
        <v>1158357.5899999999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1158357.5899999999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56.602895904491966</v>
      </c>
      <c r="L216" s="60">
        <f>SUM(L215/L212*100)</f>
        <v>21.432400932400935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53.799825645770163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53.799825645770163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17.649655913772087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87.097332930744059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87.097332930744059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1981488</v>
      </c>
      <c r="L220" s="59">
        <f t="shared" si="316"/>
        <v>171600</v>
      </c>
      <c r="M220" s="59">
        <f t="shared" si="316"/>
        <v>0</v>
      </c>
      <c r="N220" s="59">
        <f t="shared" si="316"/>
        <v>0</v>
      </c>
      <c r="O220" s="59">
        <f>SUM(K220:N220)</f>
        <v>2153088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2153088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1121579.5899999999</v>
      </c>
      <c r="L221" s="59">
        <f t="shared" si="316"/>
        <v>208378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1329957.5899999999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1329957.5899999999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1121579.5899999999</v>
      </c>
      <c r="L222" s="59">
        <f t="shared" si="316"/>
        <v>36778</v>
      </c>
      <c r="M222" s="59">
        <f t="shared" si="316"/>
        <v>0</v>
      </c>
      <c r="N222" s="59">
        <f t="shared" si="316"/>
        <v>0</v>
      </c>
      <c r="O222" s="59">
        <f t="shared" si="320"/>
        <v>1158357.5899999999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1158357.5899999999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1121579.5899999999</v>
      </c>
      <c r="L223" s="59">
        <f t="shared" si="316"/>
        <v>36778</v>
      </c>
      <c r="M223" s="59">
        <f t="shared" si="316"/>
        <v>0</v>
      </c>
      <c r="N223" s="59">
        <f t="shared" si="316"/>
        <v>0</v>
      </c>
      <c r="O223" s="59">
        <f t="shared" si="320"/>
        <v>1158357.5899999999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1158357.5899999999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56.602895904491966</v>
      </c>
      <c r="L224" s="60">
        <f>SUM(L223/L220*100)</f>
        <v>21.432400932400935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53.799825645770163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53.799825645770163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17.649655913772087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87.097332930744059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87.097332930744059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1981488</v>
      </c>
      <c r="L228" s="59">
        <v>171600</v>
      </c>
      <c r="M228" s="59">
        <v>0</v>
      </c>
      <c r="N228" s="59">
        <v>0</v>
      </c>
      <c r="O228" s="59">
        <f>SUM(K228:N228)</f>
        <v>2153088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2153088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1121579.5899999999</v>
      </c>
      <c r="L229" s="59">
        <v>208378</v>
      </c>
      <c r="M229" s="59">
        <v>0</v>
      </c>
      <c r="N229" s="59">
        <v>0</v>
      </c>
      <c r="O229" s="59">
        <f t="shared" ref="O229:O231" si="331">SUM(K229:N229)</f>
        <v>1329957.5899999999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1329957.5899999999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1121579.5899999999</v>
      </c>
      <c r="L230" s="59">
        <v>36778</v>
      </c>
      <c r="M230" s="59">
        <v>0</v>
      </c>
      <c r="N230" s="59">
        <v>0</v>
      </c>
      <c r="O230" s="59">
        <f t="shared" si="331"/>
        <v>1158357.5899999999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1158357.5899999999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1121579.5899999999</v>
      </c>
      <c r="L231" s="59">
        <v>36778</v>
      </c>
      <c r="M231" s="59">
        <v>0</v>
      </c>
      <c r="N231" s="59">
        <v>0</v>
      </c>
      <c r="O231" s="59">
        <f t="shared" si="331"/>
        <v>1158357.5899999999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1158357.5899999999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56.602895904491966</v>
      </c>
      <c r="L232" s="60">
        <f>SUM(L231/L228*100)</f>
        <v>21.432400932400935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53.799825645770163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53.799825645770163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17.649655913772087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87.097332930744059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87.097332930744059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2018-11-21T20:11:51Z</dcterms:modified>
</cp:coreProperties>
</file>