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D:\HRAEI\2023\CCINSHAE\MIR\ENERO_MARZO\FORMATOS LLENADO MARZO 2023\"/>
    </mc:Choice>
  </mc:AlternateContent>
  <xr:revisionPtr revIDLastSave="0" documentId="13_ncr:1_{017C5A0C-622F-44A3-B1D5-B150EA4FB7FC}" xr6:coauthVersionLast="47" xr6:coauthVersionMax="47" xr10:uidLastSave="{00000000-0000-0000-0000-000000000000}"/>
  <bookViews>
    <workbookView xWindow="-110" yWindow="-110" windowWidth="19420" windowHeight="11020" xr2:uid="{00000000-000D-0000-FFFF-FFFF00000000}"/>
  </bookViews>
  <sheets>
    <sheet name="E010 2023" sheetId="1" r:id="rId1"/>
  </sheets>
  <definedNames>
    <definedName name="_xlnm._FilterDatabase" localSheetId="0" hidden="1">'E010 2023'!#REF!</definedName>
    <definedName name="_xlnm.Print_Area" localSheetId="0">'E010 2023'!$A$1:$S$165</definedName>
    <definedName name="_xlnm.Print_Titles" localSheetId="0">'E010 2023'!$1:$6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1" i="1" l="1"/>
  <c r="D101" i="1"/>
  <c r="E153" i="1"/>
  <c r="E148" i="1"/>
  <c r="F148" i="1" s="1"/>
  <c r="D148" i="1"/>
  <c r="E151" i="1"/>
  <c r="H151" i="1"/>
  <c r="H153" i="1"/>
  <c r="E135" i="1"/>
  <c r="D135" i="1"/>
  <c r="H135" i="1"/>
  <c r="H138" i="1"/>
  <c r="H140" i="1"/>
  <c r="J136" i="1"/>
  <c r="E122" i="1"/>
  <c r="D122" i="1"/>
  <c r="H122" i="1"/>
  <c r="H125" i="1"/>
  <c r="H127" i="1"/>
  <c r="J123" i="1"/>
  <c r="E109" i="1"/>
  <c r="H109" i="1" s="1"/>
  <c r="D109" i="1"/>
  <c r="H112" i="1"/>
  <c r="H114" i="1"/>
  <c r="E101" i="1"/>
  <c r="E96" i="1"/>
  <c r="D96" i="1"/>
  <c r="H101" i="1"/>
  <c r="H99" i="1"/>
  <c r="E88" i="1"/>
  <c r="E83" i="1"/>
  <c r="H83" i="1" s="1"/>
  <c r="J84" i="1" s="1"/>
  <c r="D83" i="1"/>
  <c r="H86" i="1"/>
  <c r="H88" i="1"/>
  <c r="E70" i="1"/>
  <c r="D70" i="1"/>
  <c r="H70" i="1"/>
  <c r="H73" i="1"/>
  <c r="H75" i="1"/>
  <c r="J71" i="1"/>
  <c r="E57" i="1"/>
  <c r="D57" i="1"/>
  <c r="H57" i="1"/>
  <c r="H60" i="1"/>
  <c r="H62" i="1"/>
  <c r="J58" i="1"/>
  <c r="E44" i="1"/>
  <c r="D44" i="1"/>
  <c r="H49" i="1"/>
  <c r="H47" i="1"/>
  <c r="E31" i="1"/>
  <c r="D31" i="1"/>
  <c r="H31" i="1"/>
  <c r="H34" i="1"/>
  <c r="H36" i="1"/>
  <c r="J32" i="1"/>
  <c r="E17" i="1"/>
  <c r="D17" i="1"/>
  <c r="H17" i="1"/>
  <c r="H20" i="1"/>
  <c r="H22" i="1"/>
  <c r="F153" i="1"/>
  <c r="F151" i="1"/>
  <c r="F140" i="1"/>
  <c r="F138" i="1"/>
  <c r="F135" i="1"/>
  <c r="F127" i="1"/>
  <c r="F125" i="1"/>
  <c r="F122" i="1"/>
  <c r="F114" i="1"/>
  <c r="F112" i="1"/>
  <c r="F101" i="1"/>
  <c r="F99" i="1"/>
  <c r="F96" i="1"/>
  <c r="F88" i="1"/>
  <c r="F86" i="1"/>
  <c r="F75" i="1"/>
  <c r="F73" i="1"/>
  <c r="F70" i="1"/>
  <c r="F62" i="1"/>
  <c r="F60" i="1"/>
  <c r="F57" i="1"/>
  <c r="F49" i="1"/>
  <c r="F47" i="1"/>
  <c r="F36" i="1"/>
  <c r="F34" i="1"/>
  <c r="F31" i="1"/>
  <c r="F22" i="1"/>
  <c r="F20" i="1"/>
  <c r="F17" i="1"/>
  <c r="J18" i="1"/>
  <c r="F109" i="1" l="1"/>
  <c r="F83" i="1"/>
  <c r="J110" i="1"/>
  <c r="H96" i="1"/>
  <c r="J97" i="1" s="1"/>
  <c r="F44" i="1"/>
  <c r="H44" i="1"/>
  <c r="J45" i="1" s="1"/>
  <c r="H148" i="1"/>
  <c r="J14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JIMENEZ</author>
  </authors>
  <commentList>
    <comment ref="D5" authorId="0" shapeId="0" xr:uid="{00000000-0006-0000-0000-000001000000}">
      <text>
        <r>
          <rPr>
            <b/>
            <sz val="20"/>
            <color indexed="81"/>
            <rFont val="Tahoma"/>
            <family val="2"/>
          </rPr>
          <t>INGRESAR PERÍODO DE CUMPLIMIENTO</t>
        </r>
      </text>
    </comment>
    <comment ref="D9" authorId="0" shapeId="0" xr:uid="{00000000-0006-0000-0000-000002000000}">
      <text>
        <r>
          <rPr>
            <b/>
            <sz val="16"/>
            <color indexed="81"/>
            <rFont val="Tahoma"/>
            <family val="2"/>
          </rPr>
          <t xml:space="preserve">
</t>
        </r>
        <r>
          <rPr>
            <b/>
            <sz val="20"/>
            <color indexed="81"/>
            <rFont val="Tahoma"/>
            <family val="2"/>
          </rPr>
          <t>INGRESAR NOMBRE DE LA ENTIDAD</t>
        </r>
      </text>
    </comment>
    <comment ref="J18" authorId="0" shapeId="0" xr:uid="{00000000-0006-0000-0000-000003000000}">
      <text>
        <r>
          <rPr>
            <b/>
            <sz val="22"/>
            <color indexed="81"/>
            <rFont val="Tahoma"/>
            <family val="2"/>
          </rPr>
          <t xml:space="preserve">
Instrucciones de llenado de las Explicaciones a las variaciones (aplica a todos los indicadores):
1.- El color de la semaforización se establece de acuerdo a los siguientes rangos PARA INDICADORES ASCENDENTES:
Verde:      95 % &lt;= X &lt;= 105%
Amarillo:  90 % &lt;= X &lt; 95%    ó   105% &lt; X &lt;= 110%  
Rojo:        X &lt; 90%  ó  X &gt;110%
2.- Si hay variaciones (semáforo amarillo o rojo) en el indicador o en alguna de las variables deberá proporcionar:
    a) CAUSA (Causas de las variaciones Máximo 5 renglones): Las explicaciones deberán ser con respecto al accionar institucional no a los valores numéricos.
    b) Efecto (consecuencias institucionales o daño a la población)
    c) Acciones para cumplir la meta
3.- Si el semáforo es verde en el indicador pero existen variaciones en variables deberá registrar:
    a) CAUSA (Causas de las variaciones Máximo 5 renglones): Las explicaciones deberán ser con respecto al accionar institucional no a los valores numéricos.
    b) EFECTO (consecuencias institucionales o daño a la población)
    c) Acciones para cumplir la meta
4.- Si el semáforo es verde tanto en indicador como en variables se deberán proporcionar sólo la CAUSA y EFECTO POSITIVO
5.- Si no hay metas programadas, no se puede reportar avance, pero si se pueden incluir explicaciones de lo intitucionalmente logrado.</t>
        </r>
      </text>
    </comment>
    <comment ref="E88" authorId="0" shapeId="0" xr:uid="{00000000-0006-0000-0000-000004000000}">
      <text>
        <r>
          <rPr>
            <b/>
            <sz val="20"/>
            <color indexed="81"/>
            <rFont val="Tahoma"/>
            <family val="2"/>
          </rPr>
          <t>ESTA VARIABLE ES PROGRAMADA Y NO PUEDE CAMBIAR</t>
        </r>
      </text>
    </comment>
  </commentList>
</comments>
</file>

<file path=xl/sharedStrings.xml><?xml version="1.0" encoding="utf-8"?>
<sst xmlns="http://schemas.openxmlformats.org/spreadsheetml/2006/main" count="318" uniqueCount="96">
  <si>
    <t>COMISION COORDINADORA DE INSTITUTOS NACIONALES DE SALUD</t>
  </si>
  <si>
    <t>Y HOSPITALES DE ALTA ESPECIALIDAD</t>
  </si>
  <si>
    <t>MATRIZ DE INDICADORES PARA RESULTADOS (MIR)</t>
  </si>
  <si>
    <t>Clave entidad/unidad:</t>
  </si>
  <si>
    <t>Entidad/unidad:</t>
  </si>
  <si>
    <t>PP:   E010</t>
  </si>
  <si>
    <t>"FORMACIÓN Y CPACITACIÓN DE RECURSOS HUMANOS PARA LA SALUD"</t>
  </si>
  <si>
    <t>No.
de 
Ind.</t>
  </si>
  <si>
    <t>DEFINICION DEL INDICADOR</t>
  </si>
  <si>
    <t>META</t>
  </si>
  <si>
    <t>VARIACIÓN</t>
  </si>
  <si>
    <t>EXPLICACIÓN DE VARIACIONES</t>
  </si>
  <si>
    <t>ORIGINAL</t>
  </si>
  <si>
    <t>ALCANZADO</t>
  </si>
  <si>
    <t>ABSOLUTA</t>
  </si>
  <si>
    <t>%</t>
  </si>
  <si>
    <t>(1)</t>
  </si>
  <si>
    <t>(2)</t>
  </si>
  <si>
    <t>(2) - (1)</t>
  </si>
  <si>
    <t>(2/1) X 100</t>
  </si>
  <si>
    <t>INDICADOR</t>
  </si>
  <si>
    <t xml:space="preserve">VARIABLE 1 </t>
  </si>
  <si>
    <t xml:space="preserve">Número de médicos especialistas en formación de la misma cohorte que obtienen constancia de conclusión de estudios de posgrado clínico </t>
  </si>
  <si>
    <t>VARIABLE 2</t>
  </si>
  <si>
    <t>ACCIONES PARA LOGRAR LA REGULARIZACIÓN (VERIFICABLES O AUDITABLES) EN EL CUMPLIMIENTO DE METAS 3/ 4/</t>
  </si>
  <si>
    <t>Porcentaje de profesionales de la salud que concluyeron cursos de educación continua
FÓRMULA: VARIABLE1 / VARIABLE2 X 100</t>
  </si>
  <si>
    <t>Porcentaje de cursos de formación con percepción de calidad satisfactoria
FÓRMULA: VARIABLE1 / VARIABLE2 X 100</t>
  </si>
  <si>
    <t>Número de cursos de formación de posgrado impartidos con promedio de calificación de percepción de calidad por parte de los médicos en formación superior a 80 puntos</t>
  </si>
  <si>
    <t xml:space="preserve">Número de cursos de educación continua impartidos por la institución en el periodo </t>
  </si>
  <si>
    <t>Porcentaje de participantes externos en los cursos de educación continua
FÓRMULA: VARIABLE1 / VARIABLE2 X 100</t>
  </si>
  <si>
    <t>Porcentaje de espacios académicos ocupados 
FÓRMULA: VARIABLE1 / VARIABLE2 X 100</t>
  </si>
  <si>
    <t>Porcentaje de postulantes aceptados
FÓRMULA: VARIABLE1 / VARIABLE2 X 100</t>
  </si>
  <si>
    <t>Eficacia en la captación de participantes a cursos 
de educación continua
FÓRMULA: VARIABLE1 / VARIABLE2 X 100</t>
  </si>
  <si>
    <t>AUTORIZÓ</t>
  </si>
  <si>
    <t>Eficacia en la formación de médicos especialistas
FÓRMULA: VARIABLE1 / VARIABLE2 X 100</t>
  </si>
  <si>
    <t>Eficiencia terminal de especializaciones no 
clínicas, maestrías y doctorados 
FÓRMULA: VARIABLE1 / VARIABLE2 X 100</t>
  </si>
  <si>
    <t xml:space="preserve">Número de profesionales de especializaciones no clínicas, maestrías y doctorados de la misma cohorte con constancia de terminación 
</t>
  </si>
  <si>
    <t>Porcentaje de cursos de especialización no 
clínicas, maestrías y doctorados con percepción 
de calidad satisfactoria
FÓRMULA: VARIABLE1 / VARIABLE2 X 100</t>
  </si>
  <si>
    <t>Eficacia en la impartición de cursos 
de educación continua 
FÓRMULA: VARIABLE1 / VARIABLE2 X 100</t>
  </si>
  <si>
    <t>(MÁXIMO 5 RENGLONES)</t>
  </si>
  <si>
    <t xml:space="preserve">Número de médicos especialistas en formación  de la misma cohorte inscritos a estudios de posgrado clínico 
</t>
  </si>
  <si>
    <t xml:space="preserve">Total de profesionales de especializaciones no clínicas, maestrías y doctorados inscritos en la misma cohorte
</t>
  </si>
  <si>
    <t xml:space="preserve">Número de profesionales de la salud que  recibieron constancia de conclusión de los cursos de educación continua impartida por la institución
</t>
  </si>
  <si>
    <t xml:space="preserve">Número de profesionales de la salud inscritos a los cursos de educación continua realizados por la institución durante el periodo reportado 
</t>
  </si>
  <si>
    <t xml:space="preserve">Total de cursos de formación de posgrado para médicos en formación impartidos en el periodo
</t>
  </si>
  <si>
    <t xml:space="preserve">Número de cursos de especialización no clínica, maestría y doctorado impartidos con promedio de calificación de percepción de calidad superior a 80 puntos </t>
  </si>
  <si>
    <t xml:space="preserve">Total de cursos de especialización no clínica, maestría y doctorado impartidos en el periodo
</t>
  </si>
  <si>
    <t xml:space="preserve">Total de cursos de educación continua programados por la institución en el mismo periodo 
</t>
  </si>
  <si>
    <t xml:space="preserve">Número de participantes externos en los cursos de educación continua impartidos en el periodo
</t>
  </si>
  <si>
    <t xml:space="preserve">Total de participantes en los cursos de educación continua impartidos en el periodo </t>
  </si>
  <si>
    <t xml:space="preserve">Percepción sobre la calidad de los cursos de educación continua 
FÓRMULA: VARIABLE1 / VARIABLE2 </t>
  </si>
  <si>
    <t>Sumatoria de la calificación respecto a la calidad percibida de los cursos recibidos manifestada por los profesionales de la salud encuestados que participan en cursos de educación continua que concluyen en el periodo</t>
  </si>
  <si>
    <t xml:space="preserve">Total de profesionales de la salud encuestados que participan en cursos de educación continua que concluyen en el periodo
</t>
  </si>
  <si>
    <t>Número de espacios educativos de posgrado cubiertos (plazas, becas o matricula)</t>
  </si>
  <si>
    <t xml:space="preserve">Número de espacios educativos de posgrado disponibles en la institución </t>
  </si>
  <si>
    <t xml:space="preserve">Número de candidatos seleccionados por la institución para realizar estudios de posgrado </t>
  </si>
  <si>
    <t>Total de aspirantes que se presentaron a la institución para realizar estudios de posgrado</t>
  </si>
  <si>
    <t xml:space="preserve">Número de profesionales de la salud efectivamente inscritos a los cursos de educación continua realizados por la institución durante el periodo reportado </t>
  </si>
  <si>
    <t>Número de  profesionales de la salud que se proyectó asistirían a los cursos de educación continua que se realizaron durante el periodo reportado</t>
  </si>
  <si>
    <t>DIRECTOR GENERAL O EQUIVALENTE (NOMBE Y FIRMA)</t>
  </si>
  <si>
    <t>ELABORÓ Y VALIDÓ</t>
  </si>
  <si>
    <t>REVISÓ Y RECIBIÓ DE CONFORMIDAD</t>
  </si>
  <si>
    <t>TITULARA DEL ÁREA SUSTANTIVA (NOMBRE Y FIRMA)</t>
  </si>
  <si>
    <t xml:space="preserve">TITULAR DE ÁREA PLANEACÓN O EQUIVALENTE(NOMBRE Y FIRMA)
</t>
  </si>
  <si>
    <t xml:space="preserve">EFECTO </t>
  </si>
  <si>
    <t>EVALUACIÓN DE CUMPLIMIENTO DE METAS PERÍODO ENERO - MARZO 2023</t>
  </si>
  <si>
    <t>(MÁXIMO 3 RENGLONES)</t>
  </si>
  <si>
    <t xml:space="preserve">ACCIONES PARA LOGRAR LA REGULARIZACIÓN (VERIFICABLES O AUDITABLES) EN EL CUMPLIMIENTO DE METAS </t>
  </si>
  <si>
    <t>CAUSA DE LAS VARIACIONES DE LA VARIABLE 2 ALCANZADA CON RESPECTO DE LA VARIABLE DOS PROGRAMADA</t>
  </si>
  <si>
    <t>CAUSA</t>
  </si>
  <si>
    <t>NOTA: FAVOR DE ENVIAR ESTE FORMATO EN SU VERSIÓN DEFINITIVA EN EXCEL Y ESCANEADO AL MOMENTO DE SU ENTREGA A LA CCINSHAE Y
RUBRICAR CADA UNA DE LAS HOJAS</t>
  </si>
  <si>
    <t>EFECTO</t>
  </si>
  <si>
    <t xml:space="preserve">(MAXIMO 5 RENGLONES):
</t>
  </si>
  <si>
    <t>NBU</t>
  </si>
  <si>
    <t>HOSPITAL REGIONAL DE ALTA ESPECIALIDAD DE IXTAPALUCA</t>
  </si>
  <si>
    <t>No tiene daños a la población ya que va orientado a actualizar a un mayor número de profesionales en la red de servicios lo que puede mejorar la atención prestada a al población.</t>
  </si>
  <si>
    <t>Se mantiene dentro de los rangos estimados por lo que se continuará con un seguimiento en los eventos por realizar.</t>
  </si>
  <si>
    <t>El no realizar cursos de educación continua ocasionaría que los profesionales de la salud no se actualicen y cuenten con las habilidades-herramientas necesarias para aplicarlas en sus respectivas áreas y que redunden en una eficiencia y eficacia limitada que se vería reflejada en la atención a los usuarios.</t>
  </si>
  <si>
    <t xml:space="preserve">El HRAEI es un centro de actualización para el personal de la red de servicios por lo que continuará ofertando cursos con temas de gran trascendencia en la región. </t>
  </si>
  <si>
    <t>El no llevar a cabo los cursos de educación continua ocasionaría que los profesionales de la salud no se actualicen y cuenten con las habilidades-herramientas necesarias para aplicarlas en sus respectivas áreas y que redunden en una eficiencia y eficacia limitada que se vería reflejada en la atención a los usuarios.</t>
  </si>
  <si>
    <t xml:space="preserve">El HRAEI se ha ido consolidando como un centro de actualización para el personal de la red de servicios por lo que continuará ofertando cursos con temas de gran trascendencia en la región. </t>
  </si>
  <si>
    <t xml:space="preserve">El HRAEI se ha ido consolidando como un centro de actualización para el personal de la red de servicios por lo que continuará ofertando cursos con temas de gran trascendencia en la región, las encuestas realizadas a los asistentes permiten continuar fortaleciendo las actividades que se desarrollan en el hospital. </t>
  </si>
  <si>
    <t>Se estarán considerando acciones para atender eventos imprevistos que puedan surgir, de tal manera que el impacto negativo que puediese ocasionar sea el menor posible que incidan en el cumplimiento de las metas programadas.</t>
  </si>
  <si>
    <t>La variación observada es de -4.6 de diferencia por lo que no es significativa. Las variaciones entre las variables muestran los resultados de la estrategia de poner a disposición plataformas virtuales (incremento de disponibilidad, oportunidad y portabilidad para la participación en los eventos), para asistir a los cursos de actualización, lo cual ha influído en contar con una participación mucho mayor de la estimada.</t>
  </si>
  <si>
    <t>Las variaciones corresponden a que hubo mayor demanda de la esperada en algunos cursos de educación continua que se otorgaron.</t>
  </si>
  <si>
    <t>(MAXIMO 5 RENGLONES):</t>
  </si>
  <si>
    <t xml:space="preserve">Al cierre del periodo se supero la meta establecida. Se adelantó uno de los cursos de educación continua con el objeto de apoyar a la red de atención de la región.
</t>
  </si>
  <si>
    <t>Se tenían contemplados en la programación 4 cursos los cuales fueron todos realizados.</t>
  </si>
  <si>
    <t>Al cierre del período de los 420 profesionales de la Salud externos programados que participarían en los cursos de educación continua, participaron un total de 448,  se considera que se contó con una mayor participación de inscritos debido a la disponibilidad de plataformas virtuales.. Estas actividades que realiza el hospital posicional al HRAEI como un centro reconocido de actualización del personal.</t>
  </si>
  <si>
    <t>Las variaciones se deben al uso de plataformas digitales, lo que facilita a los participantes el acceso a  los cursos de educación continua.</t>
  </si>
  <si>
    <t>Al cierre del período a reportar de los 390 profesionales de la Salud programados para encuestar,  se encuestaron 390,  al poder contar con un mayor número de participantes en los cursos de educación continua que se otorgaron. De los encuestados se obtuvo una sumatoria de 3,587 puntos de un programado de 3,630</t>
  </si>
  <si>
    <t>No existe variación</t>
  </si>
  <si>
    <t>Al cierre del período a reportar de los 480 profesionales de la Salud proyectados que asistirían a los cursos de educación continua, se inscribieron 448,  esto representa una variación absoluta de 5.8 % más de lo que se tenía programado.</t>
  </si>
  <si>
    <t>No existe ariación</t>
  </si>
  <si>
    <t>Gustavo Acosta Altamirano</t>
  </si>
  <si>
    <t>Alma Rosa Sánchez Conejo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</si>
</sst>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4"/>
      <name val="Arial"/>
      <family val="2"/>
    </font>
    <font>
      <b/>
      <sz val="18"/>
      <name val="Arial"/>
      <family val="2"/>
    </font>
    <font>
      <b/>
      <sz val="16"/>
      <name val="Arial"/>
      <family val="2"/>
    </font>
    <font>
      <sz val="10"/>
      <name val="Arial"/>
      <family val="2"/>
    </font>
    <font>
      <b/>
      <sz val="22"/>
      <color theme="1"/>
      <name val="Calibri"/>
      <family val="2"/>
      <scheme val="minor"/>
    </font>
    <font>
      <b/>
      <sz val="28"/>
      <name val="Arial"/>
      <family val="2"/>
    </font>
    <font>
      <b/>
      <sz val="26"/>
      <name val="Arial"/>
      <family val="2"/>
    </font>
    <font>
      <b/>
      <sz val="26"/>
      <color theme="1"/>
      <name val="Calibri"/>
      <family val="2"/>
      <scheme val="minor"/>
    </font>
    <font>
      <b/>
      <sz val="24"/>
      <color theme="1"/>
      <name val="Calibri"/>
      <family val="2"/>
      <scheme val="minor"/>
    </font>
    <font>
      <sz val="16"/>
      <name val="Arial"/>
      <family val="2"/>
    </font>
    <font>
      <b/>
      <sz val="26"/>
      <color theme="1"/>
      <name val="Arial"/>
      <family val="2"/>
    </font>
    <font>
      <b/>
      <i/>
      <sz val="26"/>
      <color theme="1"/>
      <name val="Calibri"/>
      <family val="2"/>
      <scheme val="minor"/>
    </font>
    <font>
      <sz val="24"/>
      <color theme="1"/>
      <name val="Calibri"/>
      <family val="2"/>
      <scheme val="minor"/>
    </font>
    <font>
      <b/>
      <sz val="20"/>
      <name val="Arial"/>
      <family val="2"/>
    </font>
    <font>
      <sz val="20"/>
      <color theme="1"/>
      <name val="Calibri"/>
      <family val="2"/>
      <scheme val="minor"/>
    </font>
    <font>
      <sz val="20"/>
      <name val="Arial"/>
      <family val="2"/>
    </font>
    <font>
      <b/>
      <sz val="22"/>
      <color indexed="81"/>
      <name val="Tahoma"/>
      <family val="2"/>
    </font>
    <font>
      <sz val="18"/>
      <color theme="1"/>
      <name val="Calibri"/>
      <family val="2"/>
      <scheme val="minor"/>
    </font>
    <font>
      <b/>
      <sz val="16"/>
      <color indexed="81"/>
      <name val="Tahoma"/>
      <family val="2"/>
    </font>
    <font>
      <b/>
      <sz val="20"/>
      <color indexed="81"/>
      <name val="Tahoma"/>
      <family val="2"/>
    </font>
    <font>
      <b/>
      <u/>
      <sz val="24"/>
      <name val="Arial"/>
      <family val="2"/>
    </font>
    <font>
      <b/>
      <sz val="22"/>
      <color theme="0"/>
      <name val="Calibri"/>
      <family val="2"/>
      <scheme val="minor"/>
    </font>
    <font>
      <b/>
      <sz val="16"/>
      <color theme="0"/>
      <name val="Arial"/>
      <family val="2"/>
    </font>
    <font>
      <b/>
      <sz val="28"/>
      <color theme="1"/>
      <name val="Arial"/>
      <family val="2"/>
    </font>
    <font>
      <b/>
      <sz val="28"/>
      <color theme="0"/>
      <name val="Calibri"/>
      <family val="2"/>
      <scheme val="minor"/>
    </font>
    <font>
      <b/>
      <sz val="36"/>
      <color theme="0"/>
      <name val="Calibri"/>
      <family val="2"/>
      <scheme val="minor"/>
    </font>
    <font>
      <b/>
      <sz val="26"/>
      <color theme="0"/>
      <name val="Arial"/>
      <family val="2"/>
    </font>
    <font>
      <sz val="11"/>
      <name val="Calibri"/>
      <family val="2"/>
      <scheme val="minor"/>
    </font>
    <font>
      <b/>
      <sz val="36"/>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06FA12"/>
        <bgColor indexed="64"/>
      </patternFill>
    </fill>
    <fill>
      <patternFill patternType="solid">
        <fgColor rgb="FFC00000"/>
        <bgColor indexed="64"/>
      </patternFill>
    </fill>
    <fill>
      <patternFill patternType="solid">
        <fgColor theme="9" tint="-0.249977111117893"/>
        <bgColor indexed="64"/>
      </patternFill>
    </fill>
    <fill>
      <patternFill patternType="solid">
        <fgColor rgb="FF00FFFF"/>
        <bgColor indexed="64"/>
      </patternFill>
    </fill>
  </fills>
  <borders count="39">
    <border>
      <left/>
      <right/>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auto="1"/>
      </left>
      <right style="thin">
        <color auto="1"/>
      </right>
      <top style="thin">
        <color auto="1"/>
      </top>
      <bottom style="medium">
        <color indexed="64"/>
      </bottom>
      <diagonal/>
    </border>
  </borders>
  <cellStyleXfs count="2">
    <xf numFmtId="0" fontId="0" fillId="0" borderId="0"/>
    <xf numFmtId="0" fontId="4" fillId="0" borderId="0"/>
  </cellStyleXfs>
  <cellXfs count="147">
    <xf numFmtId="0" fontId="0" fillId="0" borderId="0" xfId="0"/>
    <xf numFmtId="0" fontId="0" fillId="2" borderId="0" xfId="0" applyFill="1"/>
    <xf numFmtId="0" fontId="1" fillId="0" borderId="13" xfId="0" applyFont="1" applyBorder="1" applyAlignment="1">
      <alignment vertical="center"/>
    </xf>
    <xf numFmtId="0" fontId="10" fillId="0" borderId="0" xfId="1" applyFont="1" applyAlignment="1">
      <alignment horizontal="center" vertical="center"/>
    </xf>
    <xf numFmtId="3" fontId="12" fillId="0" borderId="0" xfId="0" applyNumberFormat="1" applyFont="1" applyAlignment="1" applyProtection="1">
      <alignment horizontal="center" vertical="center" wrapText="1"/>
      <protection locked="0"/>
    </xf>
    <xf numFmtId="49" fontId="5" fillId="0" borderId="7" xfId="0" applyNumberFormat="1" applyFont="1" applyBorder="1" applyAlignment="1" applyProtection="1">
      <alignment horizontal="left" vertical="top" wrapText="1"/>
      <protection locked="0"/>
    </xf>
    <xf numFmtId="0" fontId="14" fillId="2" borderId="0" xfId="0" applyFont="1" applyFill="1"/>
    <xf numFmtId="0" fontId="15" fillId="2" borderId="0" xfId="0" applyFont="1" applyFill="1"/>
    <xf numFmtId="0" fontId="15" fillId="0" borderId="0" xfId="0" applyFont="1"/>
    <xf numFmtId="0" fontId="14" fillId="2" borderId="1" xfId="0" applyFont="1" applyFill="1" applyBorder="1" applyAlignment="1" applyProtection="1">
      <alignment horizontal="left"/>
      <protection locked="0"/>
    </xf>
    <xf numFmtId="0" fontId="14" fillId="2" borderId="2" xfId="0" applyFont="1" applyFill="1" applyBorder="1"/>
    <xf numFmtId="0" fontId="16" fillId="2" borderId="0" xfId="1" applyFont="1" applyFill="1"/>
    <xf numFmtId="0" fontId="14" fillId="2" borderId="0" xfId="1" applyFont="1" applyFill="1"/>
    <xf numFmtId="0" fontId="1" fillId="0" borderId="27" xfId="0" applyFont="1" applyBorder="1" applyAlignment="1">
      <alignment vertical="center"/>
    </xf>
    <xf numFmtId="0" fontId="1" fillId="0" borderId="24" xfId="0" applyFont="1" applyBorder="1" applyAlignment="1">
      <alignment vertical="center"/>
    </xf>
    <xf numFmtId="0" fontId="6" fillId="0" borderId="32" xfId="0" applyFont="1" applyBorder="1" applyAlignment="1">
      <alignment horizontal="center" vertical="center"/>
    </xf>
    <xf numFmtId="49" fontId="5" fillId="0" borderId="28" xfId="0" applyNumberFormat="1" applyFont="1" applyBorder="1" applyAlignment="1" applyProtection="1">
      <alignment horizontal="left" vertical="top" wrapText="1"/>
      <protection locked="0"/>
    </xf>
    <xf numFmtId="0" fontId="6" fillId="2" borderId="0" xfId="0" applyFont="1" applyFill="1" applyAlignment="1">
      <alignment horizontal="center" vertical="center"/>
    </xf>
    <xf numFmtId="0" fontId="10" fillId="2" borderId="0" xfId="1" applyFont="1" applyFill="1" applyAlignment="1">
      <alignment horizontal="center" vertical="center"/>
    </xf>
    <xf numFmtId="0" fontId="7" fillId="2" borderId="0" xfId="0" applyFont="1" applyFill="1" applyAlignment="1">
      <alignment horizontal="left" vertical="center" wrapText="1"/>
    </xf>
    <xf numFmtId="3" fontId="8" fillId="2" borderId="0" xfId="0" applyNumberFormat="1" applyFont="1" applyFill="1" applyAlignment="1" applyProtection="1">
      <alignment horizontal="center" vertical="center" wrapText="1"/>
      <protection locked="0"/>
    </xf>
    <xf numFmtId="164" fontId="8" fillId="2" borderId="0" xfId="0" applyNumberFormat="1" applyFont="1" applyFill="1" applyAlignment="1">
      <alignment horizontal="center" vertical="center" wrapText="1"/>
    </xf>
    <xf numFmtId="49" fontId="5" fillId="2" borderId="0" xfId="0" applyNumberFormat="1" applyFont="1" applyFill="1" applyAlignment="1" applyProtection="1">
      <alignment horizontal="left" vertical="center" wrapText="1"/>
      <protection locked="0"/>
    </xf>
    <xf numFmtId="49" fontId="5" fillId="0" borderId="6" xfId="0" applyNumberFormat="1" applyFont="1" applyBorder="1" applyAlignment="1">
      <alignment horizontal="center" vertical="center"/>
    </xf>
    <xf numFmtId="0" fontId="0" fillId="2" borderId="32" xfId="0" applyFill="1" applyBorder="1"/>
    <xf numFmtId="0" fontId="8" fillId="2" borderId="0" xfId="0" applyFont="1" applyFill="1" applyAlignment="1">
      <alignment horizontal="center" vertical="center" wrapText="1"/>
    </xf>
    <xf numFmtId="0" fontId="0" fillId="2" borderId="22" xfId="0" applyFill="1" applyBorder="1"/>
    <xf numFmtId="0" fontId="22" fillId="7" borderId="6" xfId="0" applyFont="1" applyFill="1" applyBorder="1" applyAlignment="1">
      <alignment horizontal="center"/>
    </xf>
    <xf numFmtId="0" fontId="8" fillId="2" borderId="0" xfId="0" applyFont="1" applyFill="1" applyAlignment="1">
      <alignment horizontal="center" vertical="center"/>
    </xf>
    <xf numFmtId="0" fontId="2" fillId="0" borderId="0" xfId="0" applyFont="1" applyAlignment="1">
      <alignment horizontal="left" vertical="center" wrapText="1"/>
    </xf>
    <xf numFmtId="0" fontId="28" fillId="9" borderId="35" xfId="0" applyFont="1" applyFill="1" applyBorder="1"/>
    <xf numFmtId="0" fontId="28" fillId="9" borderId="36" xfId="0" applyFont="1" applyFill="1" applyBorder="1"/>
    <xf numFmtId="0" fontId="6" fillId="4" borderId="32" xfId="0" applyFont="1" applyFill="1" applyBorder="1" applyAlignment="1">
      <alignment horizontal="center" vertical="center"/>
    </xf>
    <xf numFmtId="164" fontId="8" fillId="0" borderId="0" xfId="0" applyNumberFormat="1" applyFont="1" applyAlignment="1">
      <alignment horizontal="center" vertical="center" wrapText="1"/>
    </xf>
    <xf numFmtId="0" fontId="7" fillId="0" borderId="0" xfId="0" applyFont="1" applyAlignment="1">
      <alignment horizontal="left" vertical="center" wrapText="1"/>
    </xf>
    <xf numFmtId="3" fontId="8" fillId="0" borderId="6" xfId="0" applyNumberFormat="1" applyFont="1" applyBorder="1" applyAlignment="1" applyProtection="1">
      <alignment horizontal="center" vertical="center" wrapText="1"/>
      <protection locked="0"/>
    </xf>
    <xf numFmtId="3" fontId="8" fillId="0" borderId="38" xfId="0" applyNumberFormat="1" applyFont="1" applyBorder="1" applyAlignment="1" applyProtection="1">
      <alignment horizontal="center" vertical="center" wrapText="1"/>
      <protection locked="0"/>
    </xf>
    <xf numFmtId="0" fontId="7" fillId="0" borderId="6" xfId="0" applyFont="1" applyBorder="1" applyAlignment="1">
      <alignment horizontal="center" vertical="center" wrapText="1"/>
    </xf>
    <xf numFmtId="0" fontId="7" fillId="0" borderId="38" xfId="0" applyFont="1" applyBorder="1" applyAlignment="1">
      <alignment horizontal="center" vertical="center" wrapText="1"/>
    </xf>
    <xf numFmtId="0" fontId="10" fillId="0" borderId="6" xfId="1" applyFont="1" applyBorder="1" applyAlignment="1">
      <alignment horizontal="center" vertical="center"/>
    </xf>
    <xf numFmtId="0" fontId="10" fillId="0" borderId="38" xfId="1" applyFont="1" applyBorder="1" applyAlignment="1">
      <alignment horizontal="center" vertical="center"/>
    </xf>
    <xf numFmtId="0" fontId="6" fillId="4" borderId="37" xfId="0" applyFont="1" applyFill="1" applyBorder="1" applyAlignment="1">
      <alignment horizontal="center" vertical="center"/>
    </xf>
    <xf numFmtId="0" fontId="6" fillId="4" borderId="32" xfId="0" applyFont="1" applyFill="1" applyBorder="1" applyAlignment="1">
      <alignment horizontal="center" vertical="center"/>
    </xf>
    <xf numFmtId="0" fontId="6" fillId="4" borderId="35" xfId="0" applyFont="1" applyFill="1" applyBorder="1" applyAlignment="1">
      <alignment horizontal="center" vertical="center"/>
    </xf>
    <xf numFmtId="49" fontId="25" fillId="8" borderId="14" xfId="0" applyNumberFormat="1" applyFont="1" applyFill="1" applyBorder="1" applyAlignment="1">
      <alignment horizontal="left" vertical="top" wrapText="1"/>
    </xf>
    <xf numFmtId="49" fontId="25" fillId="8" borderId="15" xfId="0" applyNumberFormat="1" applyFont="1" applyFill="1" applyBorder="1" applyAlignment="1">
      <alignment horizontal="left" vertical="top" wrapText="1"/>
    </xf>
    <xf numFmtId="49" fontId="25" fillId="8" borderId="26" xfId="0" applyNumberFormat="1" applyFont="1" applyFill="1" applyBorder="1" applyAlignment="1">
      <alignment horizontal="left" vertical="top" wrapText="1"/>
    </xf>
    <xf numFmtId="49" fontId="5" fillId="0" borderId="34" xfId="0" applyNumberFormat="1" applyFont="1" applyBorder="1" applyAlignment="1" applyProtection="1">
      <alignment horizontal="left" vertical="center" wrapText="1"/>
      <protection locked="0"/>
    </xf>
    <xf numFmtId="49" fontId="5" fillId="0" borderId="30" xfId="0" applyNumberFormat="1" applyFont="1" applyBorder="1" applyAlignment="1" applyProtection="1">
      <alignment horizontal="left" vertical="center" wrapText="1"/>
      <protection locked="0"/>
    </xf>
    <xf numFmtId="49" fontId="5" fillId="0" borderId="31" xfId="0" applyNumberFormat="1" applyFont="1" applyBorder="1" applyAlignment="1" applyProtection="1">
      <alignment horizontal="left" vertical="center" wrapText="1"/>
      <protection locked="0"/>
    </xf>
    <xf numFmtId="164" fontId="8" fillId="0" borderId="3" xfId="0" applyNumberFormat="1" applyFont="1" applyBorder="1" applyAlignment="1">
      <alignment horizontal="center" vertical="center" wrapText="1"/>
    </xf>
    <xf numFmtId="164" fontId="8" fillId="0" borderId="33" xfId="0" applyNumberFormat="1" applyFont="1" applyBorder="1" applyAlignment="1">
      <alignment horizontal="center" vertical="center" wrapText="1"/>
    </xf>
    <xf numFmtId="164" fontId="8" fillId="0" borderId="10" xfId="0" applyNumberFormat="1" applyFont="1" applyBorder="1" applyAlignment="1">
      <alignment horizontal="center" vertical="center" wrapText="1"/>
    </xf>
    <xf numFmtId="164" fontId="8" fillId="0" borderId="4" xfId="0" applyNumberFormat="1" applyFont="1" applyBorder="1" applyAlignment="1">
      <alignment horizontal="center" vertical="center" wrapText="1"/>
    </xf>
    <xf numFmtId="164" fontId="8" fillId="0" borderId="5" xfId="0" applyNumberFormat="1" applyFont="1" applyBorder="1" applyAlignment="1">
      <alignment horizontal="center" vertical="center" wrapText="1"/>
    </xf>
    <xf numFmtId="164" fontId="8" fillId="0" borderId="8" xfId="0" applyNumberFormat="1" applyFont="1" applyBorder="1" applyAlignment="1">
      <alignment horizontal="center" vertical="center" wrapText="1"/>
    </xf>
    <xf numFmtId="164" fontId="8" fillId="0" borderId="9" xfId="0" applyNumberFormat="1" applyFont="1" applyBorder="1" applyAlignment="1">
      <alignment horizontal="center" vertical="center" wrapText="1"/>
    </xf>
    <xf numFmtId="164" fontId="8" fillId="0" borderId="11" xfId="0" applyNumberFormat="1" applyFont="1" applyBorder="1" applyAlignment="1">
      <alignment horizontal="center" vertical="center" wrapText="1"/>
    </xf>
    <xf numFmtId="164" fontId="8" fillId="0" borderId="12" xfId="0" applyNumberFormat="1" applyFont="1" applyBorder="1" applyAlignment="1">
      <alignment horizontal="center" vertical="center" wrapText="1"/>
    </xf>
    <xf numFmtId="0" fontId="10" fillId="0" borderId="3" xfId="1" applyFont="1" applyBorder="1" applyAlignment="1">
      <alignment horizontal="center" vertical="center"/>
    </xf>
    <xf numFmtId="0" fontId="10" fillId="0" borderId="10" xfId="1" applyFont="1" applyBorder="1" applyAlignment="1">
      <alignment horizontal="center" vertical="center"/>
    </xf>
    <xf numFmtId="0" fontId="11" fillId="0" borderId="3" xfId="0" applyFont="1" applyBorder="1" applyAlignment="1">
      <alignment horizontal="left" vertical="center" wrapText="1"/>
    </xf>
    <xf numFmtId="0" fontId="11" fillId="0" borderId="10" xfId="0" applyFont="1" applyBorder="1" applyAlignment="1">
      <alignment horizontal="left" vertical="center" wrapText="1"/>
    </xf>
    <xf numFmtId="3" fontId="8" fillId="0" borderId="3" xfId="0" applyNumberFormat="1" applyFont="1" applyBorder="1" applyAlignment="1" applyProtection="1">
      <alignment horizontal="center" vertical="center" wrapText="1"/>
      <protection locked="0"/>
    </xf>
    <xf numFmtId="3" fontId="8" fillId="0" borderId="10" xfId="0" applyNumberFormat="1" applyFont="1" applyBorder="1" applyAlignment="1" applyProtection="1">
      <alignment horizontal="center" vertical="center" wrapText="1"/>
      <protection locked="0"/>
    </xf>
    <xf numFmtId="0" fontId="8" fillId="5" borderId="2" xfId="0" applyFont="1" applyFill="1" applyBorder="1" applyAlignment="1">
      <alignment horizontal="center" vertical="center"/>
    </xf>
    <xf numFmtId="0" fontId="29" fillId="9" borderId="1" xfId="0" applyFont="1" applyFill="1" applyBorder="1" applyAlignment="1">
      <alignment horizontal="center" vertical="center" wrapText="1"/>
    </xf>
    <xf numFmtId="0" fontId="29" fillId="9" borderId="1" xfId="0" applyFont="1" applyFill="1" applyBorder="1" applyAlignment="1">
      <alignment horizontal="center" vertical="center"/>
    </xf>
    <xf numFmtId="0" fontId="9" fillId="5" borderId="14" xfId="0" applyFont="1" applyFill="1" applyBorder="1" applyAlignment="1">
      <alignment horizontal="left" vertical="center" wrapText="1"/>
    </xf>
    <xf numFmtId="0" fontId="9" fillId="5" borderId="15" xfId="0" applyFont="1" applyFill="1" applyBorder="1" applyAlignment="1">
      <alignment horizontal="left" vertical="center" wrapText="1"/>
    </xf>
    <xf numFmtId="0" fontId="9" fillId="5" borderId="26" xfId="0" applyFont="1" applyFill="1" applyBorder="1" applyAlignment="1">
      <alignment horizontal="left" vertical="center" wrapText="1"/>
    </xf>
    <xf numFmtId="0" fontId="9" fillId="0" borderId="14" xfId="0" applyFont="1" applyBorder="1" applyAlignment="1" applyProtection="1">
      <alignment horizontal="left" vertical="center" wrapText="1"/>
      <protection locked="0"/>
    </xf>
    <xf numFmtId="0" fontId="9" fillId="0" borderId="15" xfId="0" applyFont="1" applyBorder="1" applyAlignment="1" applyProtection="1">
      <alignment horizontal="left" vertical="center" wrapText="1"/>
      <protection locked="0"/>
    </xf>
    <xf numFmtId="0" fontId="9" fillId="0" borderId="26" xfId="0" applyFont="1" applyBorder="1" applyAlignment="1" applyProtection="1">
      <alignment horizontal="left" vertical="center" wrapText="1"/>
      <protection locked="0"/>
    </xf>
    <xf numFmtId="3" fontId="8" fillId="3" borderId="3" xfId="0" applyNumberFormat="1" applyFont="1" applyFill="1" applyBorder="1" applyAlignment="1">
      <alignment horizontal="center" vertical="center" wrapText="1"/>
    </xf>
    <xf numFmtId="3" fontId="8" fillId="3" borderId="10" xfId="0" applyNumberFormat="1"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2" borderId="0" xfId="0" applyFont="1" applyFill="1" applyAlignment="1">
      <alignment horizontal="center" vertical="center"/>
    </xf>
    <xf numFmtId="0" fontId="8" fillId="2" borderId="0" xfId="0" applyFont="1" applyFill="1" applyAlignment="1" applyProtection="1">
      <alignment horizontal="center" vertical="center"/>
      <protection locked="0"/>
    </xf>
    <xf numFmtId="164" fontId="8" fillId="0" borderId="6" xfId="0" applyNumberFormat="1" applyFont="1" applyBorder="1" applyAlignment="1">
      <alignment horizontal="center" vertical="center" wrapText="1"/>
    </xf>
    <xf numFmtId="164" fontId="8" fillId="0" borderId="38" xfId="0" applyNumberFormat="1" applyFont="1" applyBorder="1" applyAlignment="1">
      <alignment horizontal="center" vertical="center" wrapText="1"/>
    </xf>
    <xf numFmtId="49" fontId="5" fillId="0" borderId="6" xfId="0" applyNumberFormat="1" applyFont="1" applyBorder="1" applyAlignment="1">
      <alignment horizontal="center" vertical="center"/>
    </xf>
    <xf numFmtId="0" fontId="22" fillId="7" borderId="19" xfId="0" applyFont="1" applyFill="1" applyBorder="1" applyAlignment="1">
      <alignment horizontal="center"/>
    </xf>
    <xf numFmtId="0" fontId="3" fillId="0" borderId="3" xfId="1" applyFont="1" applyBorder="1" applyAlignment="1">
      <alignment horizontal="center" vertical="center" wrapText="1"/>
    </xf>
    <xf numFmtId="0" fontId="3" fillId="0" borderId="33" xfId="1" applyFont="1" applyBorder="1" applyAlignment="1">
      <alignment horizontal="center" vertical="center" wrapText="1"/>
    </xf>
    <xf numFmtId="0" fontId="3" fillId="0" borderId="10" xfId="1" applyFont="1" applyBorder="1" applyAlignment="1">
      <alignment horizontal="center" vertical="center" wrapText="1"/>
    </xf>
    <xf numFmtId="0" fontId="7" fillId="0" borderId="3"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10" xfId="0" applyFont="1" applyBorder="1" applyAlignment="1">
      <alignment horizontal="center" vertical="center" wrapText="1"/>
    </xf>
    <xf numFmtId="0" fontId="23" fillId="7" borderId="16" xfId="0" applyFont="1" applyFill="1" applyBorder="1" applyAlignment="1">
      <alignment horizontal="center" wrapText="1"/>
    </xf>
    <xf numFmtId="0" fontId="23" fillId="7" borderId="21" xfId="0" applyFont="1" applyFill="1" applyBorder="1" applyAlignment="1">
      <alignment horizontal="center"/>
    </xf>
    <xf numFmtId="0" fontId="23" fillId="7" borderId="23" xfId="0" applyFont="1" applyFill="1" applyBorder="1" applyAlignment="1">
      <alignment horizontal="center"/>
    </xf>
    <xf numFmtId="0" fontId="27" fillId="7" borderId="17" xfId="0" applyFont="1" applyFill="1" applyBorder="1" applyAlignment="1">
      <alignment horizontal="center" vertical="center" wrapText="1"/>
    </xf>
    <xf numFmtId="0" fontId="27" fillId="7" borderId="18"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9" xfId="0" applyFont="1" applyFill="1" applyBorder="1" applyAlignment="1">
      <alignment horizontal="center" vertical="center" wrapText="1"/>
    </xf>
    <xf numFmtId="0" fontId="27" fillId="7" borderId="11" xfId="0" applyFont="1" applyFill="1" applyBorder="1" applyAlignment="1">
      <alignment horizontal="center" vertical="center" wrapText="1"/>
    </xf>
    <xf numFmtId="0" fontId="27" fillId="7" borderId="12" xfId="0" applyFont="1" applyFill="1" applyBorder="1" applyAlignment="1">
      <alignment horizontal="center" vertical="center" wrapText="1"/>
    </xf>
    <xf numFmtId="0" fontId="26" fillId="7" borderId="17" xfId="0" applyFont="1" applyFill="1" applyBorder="1" applyAlignment="1">
      <alignment horizontal="center" vertical="center"/>
    </xf>
    <xf numFmtId="0" fontId="26" fillId="7" borderId="2" xfId="0" applyFont="1" applyFill="1" applyBorder="1" applyAlignment="1">
      <alignment horizontal="center" vertical="center"/>
    </xf>
    <xf numFmtId="0" fontId="26" fillId="7" borderId="20" xfId="0" applyFont="1" applyFill="1" applyBorder="1" applyAlignment="1">
      <alignment horizontal="center" vertical="center"/>
    </xf>
    <xf numFmtId="0" fontId="26" fillId="7" borderId="8" xfId="0" applyFont="1" applyFill="1" applyBorder="1" applyAlignment="1">
      <alignment horizontal="center" vertical="center"/>
    </xf>
    <xf numFmtId="0" fontId="26" fillId="7" borderId="0" xfId="0" applyFont="1" applyFill="1" applyAlignment="1">
      <alignment horizontal="center" vertical="center"/>
    </xf>
    <xf numFmtId="0" fontId="26" fillId="7" borderId="22" xfId="0" applyFont="1" applyFill="1" applyBorder="1" applyAlignment="1">
      <alignment horizontal="center" vertical="center"/>
    </xf>
    <xf numFmtId="0" fontId="26" fillId="7" borderId="11" xfId="0" applyFont="1" applyFill="1" applyBorder="1" applyAlignment="1">
      <alignment horizontal="center" vertical="center"/>
    </xf>
    <xf numFmtId="0" fontId="26" fillId="7" borderId="13" xfId="0" applyFont="1" applyFill="1" applyBorder="1" applyAlignment="1">
      <alignment horizontal="center" vertical="center"/>
    </xf>
    <xf numFmtId="0" fontId="26" fillId="7" borderId="24" xfId="0" applyFont="1" applyFill="1" applyBorder="1" applyAlignment="1">
      <alignment horizontal="center" vertical="center"/>
    </xf>
    <xf numFmtId="0" fontId="22" fillId="7" borderId="6" xfId="0" applyFont="1" applyFill="1" applyBorder="1" applyAlignment="1">
      <alignment horizontal="center"/>
    </xf>
    <xf numFmtId="0" fontId="2" fillId="5" borderId="29" xfId="0" applyFont="1" applyFill="1" applyBorder="1" applyAlignment="1">
      <alignment horizontal="left" vertical="center" wrapText="1"/>
    </xf>
    <xf numFmtId="0" fontId="2" fillId="5" borderId="1" xfId="0" applyFont="1" applyFill="1" applyBorder="1" applyAlignment="1">
      <alignment horizontal="left" vertical="center" wrapText="1"/>
    </xf>
    <xf numFmtId="0" fontId="2" fillId="5" borderId="30" xfId="0" applyFont="1" applyFill="1" applyBorder="1" applyAlignment="1">
      <alignment horizontal="left" vertical="center" wrapText="1"/>
    </xf>
    <xf numFmtId="0" fontId="2" fillId="5" borderId="31" xfId="0" applyFont="1" applyFill="1" applyBorder="1" applyAlignment="1">
      <alignment horizontal="left" vertical="center" wrapText="1"/>
    </xf>
    <xf numFmtId="3" fontId="8" fillId="3" borderId="6" xfId="0" applyNumberFormat="1" applyFont="1" applyFill="1" applyBorder="1" applyAlignment="1">
      <alignment horizontal="center" vertical="center" wrapText="1"/>
    </xf>
    <xf numFmtId="0" fontId="7" fillId="3" borderId="6" xfId="0" applyFont="1" applyFill="1" applyBorder="1" applyAlignment="1">
      <alignment horizontal="center" vertical="center" wrapText="1"/>
    </xf>
    <xf numFmtId="49" fontId="5" fillId="0" borderId="14" xfId="0" applyNumberFormat="1" applyFont="1" applyBorder="1" applyAlignment="1" applyProtection="1">
      <alignment horizontal="left" vertical="center" wrapText="1"/>
      <protection locked="0"/>
    </xf>
    <xf numFmtId="49" fontId="5" fillId="0" borderId="15" xfId="0" applyNumberFormat="1" applyFont="1" applyBorder="1" applyAlignment="1" applyProtection="1">
      <alignment horizontal="left" vertical="center" wrapText="1"/>
      <protection locked="0"/>
    </xf>
    <xf numFmtId="49" fontId="5" fillId="0" borderId="26" xfId="0" applyNumberFormat="1" applyFont="1" applyBorder="1" applyAlignment="1" applyProtection="1">
      <alignment horizontal="left" vertical="center" wrapText="1"/>
      <protection locked="0"/>
    </xf>
    <xf numFmtId="0" fontId="2" fillId="5" borderId="0" xfId="0" applyFont="1" applyFill="1" applyAlignment="1">
      <alignment horizontal="left" vertical="center" wrapText="1"/>
    </xf>
    <xf numFmtId="0" fontId="8" fillId="2" borderId="0" xfId="0" applyFont="1" applyFill="1" applyAlignment="1">
      <alignment horizontal="center"/>
    </xf>
    <xf numFmtId="0" fontId="13" fillId="2" borderId="0" xfId="0" applyFont="1" applyFill="1" applyAlignment="1" applyProtection="1">
      <alignment horizontal="center"/>
      <protection locked="0"/>
    </xf>
    <xf numFmtId="0" fontId="10" fillId="3" borderId="3" xfId="1" applyFont="1" applyFill="1" applyBorder="1" applyAlignment="1">
      <alignment horizontal="center" vertical="center"/>
    </xf>
    <xf numFmtId="0" fontId="10" fillId="3" borderId="10" xfId="1" applyFont="1" applyFill="1" applyBorder="1" applyAlignment="1">
      <alignment horizontal="center" vertical="center"/>
    </xf>
    <xf numFmtId="0" fontId="11" fillId="3" borderId="3" xfId="0" applyFont="1" applyFill="1" applyBorder="1" applyAlignment="1">
      <alignment horizontal="left" vertical="center" wrapText="1"/>
    </xf>
    <xf numFmtId="0" fontId="11" fillId="3" borderId="10" xfId="0" applyFont="1" applyFill="1" applyBorder="1" applyAlignment="1">
      <alignment horizontal="left" vertical="center" wrapText="1"/>
    </xf>
    <xf numFmtId="3" fontId="8" fillId="6" borderId="6" xfId="0" applyNumberFormat="1" applyFont="1" applyFill="1" applyBorder="1" applyAlignment="1">
      <alignment horizontal="center" vertical="center" wrapText="1"/>
    </xf>
    <xf numFmtId="3" fontId="8" fillId="6" borderId="6" xfId="0" applyNumberFormat="1" applyFont="1" applyFill="1" applyBorder="1" applyAlignment="1" applyProtection="1">
      <alignment horizontal="center" vertical="center" wrapText="1"/>
      <protection locked="0"/>
    </xf>
    <xf numFmtId="0" fontId="7" fillId="6" borderId="6" xfId="0" applyFont="1" applyFill="1" applyBorder="1" applyAlignment="1">
      <alignment horizontal="center" vertical="center" wrapText="1"/>
    </xf>
    <xf numFmtId="0" fontId="10" fillId="6" borderId="6" xfId="1" applyFont="1" applyFill="1" applyBorder="1" applyAlignment="1">
      <alignment horizontal="center" vertical="center"/>
    </xf>
    <xf numFmtId="0" fontId="6" fillId="4" borderId="25" xfId="0" applyFont="1" applyFill="1" applyBorder="1" applyAlignment="1">
      <alignment horizontal="center" vertical="center"/>
    </xf>
    <xf numFmtId="0" fontId="6" fillId="4" borderId="21" xfId="0" applyFont="1" applyFill="1" applyBorder="1" applyAlignment="1">
      <alignment horizontal="center" vertical="center"/>
    </xf>
    <xf numFmtId="0" fontId="24" fillId="4" borderId="37" xfId="0" applyFont="1" applyFill="1" applyBorder="1" applyAlignment="1">
      <alignment horizontal="center" vertical="center"/>
    </xf>
    <xf numFmtId="0" fontId="24" fillId="4" borderId="32" xfId="0" applyFont="1" applyFill="1" applyBorder="1" applyAlignment="1">
      <alignment horizontal="center" vertical="center"/>
    </xf>
    <xf numFmtId="0" fontId="24" fillId="4" borderId="35" xfId="0" applyFont="1" applyFill="1" applyBorder="1" applyAlignment="1">
      <alignment horizontal="center" vertical="center"/>
    </xf>
    <xf numFmtId="0" fontId="7" fillId="2" borderId="0" xfId="0" applyFont="1" applyFill="1" applyAlignment="1">
      <alignment horizontal="center"/>
    </xf>
    <xf numFmtId="0" fontId="21" fillId="2" borderId="0" xfId="0" applyFont="1" applyFill="1" applyAlignment="1" applyProtection="1">
      <alignment horizontal="center"/>
      <protection locked="0"/>
    </xf>
    <xf numFmtId="0" fontId="15" fillId="2" borderId="0" xfId="0" applyFont="1" applyFill="1" applyAlignment="1">
      <alignment horizontal="center"/>
    </xf>
    <xf numFmtId="0" fontId="2" fillId="0" borderId="1" xfId="0" applyFont="1" applyBorder="1" applyProtection="1">
      <protection locked="0"/>
    </xf>
    <xf numFmtId="0" fontId="18" fillId="0" borderId="1" xfId="0" applyFont="1" applyBorder="1" applyProtection="1">
      <protection locked="0"/>
    </xf>
    <xf numFmtId="0" fontId="2" fillId="5" borderId="35" xfId="0" applyFont="1" applyFill="1" applyBorder="1" applyAlignment="1">
      <alignment horizontal="left" vertical="center" wrapText="1"/>
    </xf>
    <xf numFmtId="0" fontId="2" fillId="5" borderId="36" xfId="0" applyFont="1" applyFill="1" applyBorder="1" applyAlignment="1">
      <alignment horizontal="left" vertical="center" wrapText="1"/>
    </xf>
    <xf numFmtId="0" fontId="10" fillId="3" borderId="6" xfId="1" applyFont="1" applyFill="1" applyBorder="1" applyAlignment="1">
      <alignment horizontal="center" vertical="center"/>
    </xf>
    <xf numFmtId="0" fontId="10" fillId="3" borderId="38" xfId="1" applyFont="1" applyFill="1" applyBorder="1" applyAlignment="1">
      <alignment horizontal="center" vertical="center"/>
    </xf>
    <xf numFmtId="0" fontId="7" fillId="3" borderId="38" xfId="0" applyFont="1" applyFill="1" applyBorder="1" applyAlignment="1">
      <alignment horizontal="center" vertical="center" wrapText="1"/>
    </xf>
    <xf numFmtId="3" fontId="8" fillId="3" borderId="6" xfId="0" applyNumberFormat="1" applyFont="1" applyFill="1" applyBorder="1" applyAlignment="1" applyProtection="1">
      <alignment horizontal="center" vertical="center" wrapText="1"/>
      <protection locked="0"/>
    </xf>
    <xf numFmtId="3" fontId="8" fillId="3" borderId="38" xfId="0" applyNumberFormat="1" applyFont="1" applyFill="1" applyBorder="1" applyAlignment="1" applyProtection="1">
      <alignment horizontal="center" vertical="center" wrapText="1"/>
      <protection locked="0"/>
    </xf>
    <xf numFmtId="0" fontId="6" fillId="4" borderId="7" xfId="0" applyFont="1" applyFill="1" applyBorder="1" applyAlignment="1">
      <alignment horizontal="center" vertical="center"/>
    </xf>
    <xf numFmtId="0" fontId="6" fillId="4" borderId="0" xfId="0" applyFont="1" applyFill="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00FFFF"/>
      <color rgb="FFF6ECA4"/>
      <color rgb="FF06FA12"/>
      <color rgb="FF0EF2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999258</xdr:colOff>
      <xdr:row>0</xdr:row>
      <xdr:rowOff>247650</xdr:rowOff>
    </xdr:from>
    <xdr:to>
      <xdr:col>18</xdr:col>
      <xdr:colOff>4088822</xdr:colOff>
      <xdr:row>7</xdr:row>
      <xdr:rowOff>65809</xdr:rowOff>
    </xdr:to>
    <xdr:pic>
      <xdr:nvPicPr>
        <xdr:cNvPr id="4" name="Imagen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50558" y="247650"/>
          <a:ext cx="4499264" cy="2199409"/>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65"/>
  <sheetViews>
    <sheetView tabSelected="1" view="pageBreakPreview" zoomScale="40" zoomScaleNormal="55" zoomScaleSheetLayoutView="40" zoomScalePageLayoutView="40" workbookViewId="0">
      <selection activeCell="D163" sqref="D163:K163"/>
    </sheetView>
  </sheetViews>
  <sheetFormatPr baseColWidth="10" defaultRowHeight="14.5" x14ac:dyDescent="0.35"/>
  <cols>
    <col min="1" max="1" width="10" customWidth="1"/>
    <col min="2" max="2" width="18.7265625" customWidth="1"/>
    <col min="3" max="3" width="98.54296875" customWidth="1"/>
    <col min="4" max="4" width="35.7265625" customWidth="1"/>
    <col min="5" max="5" width="37.453125" customWidth="1"/>
    <col min="6" max="6" width="13.7265625" customWidth="1"/>
    <col min="7" max="7" width="23.81640625" customWidth="1"/>
    <col min="8" max="9" width="13.7265625" customWidth="1"/>
    <col min="10" max="18" width="20.7265625" customWidth="1"/>
    <col min="19" max="19" width="62.26953125" customWidth="1"/>
    <col min="238" max="238" width="7.81640625" customWidth="1"/>
    <col min="239" max="239" width="15.54296875" customWidth="1"/>
    <col min="240" max="240" width="42.81640625" customWidth="1"/>
    <col min="241" max="241" width="26.1796875" customWidth="1"/>
    <col min="242" max="242" width="14.1796875" customWidth="1"/>
    <col min="243" max="243" width="10.7265625" customWidth="1"/>
    <col min="244" max="244" width="16.81640625" customWidth="1"/>
    <col min="245" max="245" width="10.7265625" customWidth="1"/>
    <col min="246" max="246" width="18.54296875" customWidth="1"/>
    <col min="247" max="247" width="18.7265625" customWidth="1"/>
    <col min="248" max="249" width="10.7265625" customWidth="1"/>
    <col min="250" max="250" width="22.1796875" customWidth="1"/>
    <col min="251" max="252" width="10.7265625" customWidth="1"/>
    <col min="253" max="253" width="19" customWidth="1"/>
    <col min="254" max="254" width="18.26953125" customWidth="1"/>
    <col min="255" max="256" width="17.453125" customWidth="1"/>
    <col min="257" max="257" width="4.26953125" customWidth="1"/>
    <col min="258" max="258" width="19.26953125" customWidth="1"/>
    <col min="259" max="259" width="22.81640625" customWidth="1"/>
    <col min="261" max="261" width="12.54296875" bestFit="1" customWidth="1"/>
    <col min="494" max="494" width="7.81640625" customWidth="1"/>
    <col min="495" max="495" width="15.54296875" customWidth="1"/>
    <col min="496" max="496" width="42.81640625" customWidth="1"/>
    <col min="497" max="497" width="26.1796875" customWidth="1"/>
    <col min="498" max="498" width="14.1796875" customWidth="1"/>
    <col min="499" max="499" width="10.7265625" customWidth="1"/>
    <col min="500" max="500" width="16.81640625" customWidth="1"/>
    <col min="501" max="501" width="10.7265625" customWidth="1"/>
    <col min="502" max="502" width="18.54296875" customWidth="1"/>
    <col min="503" max="503" width="18.7265625" customWidth="1"/>
    <col min="504" max="505" width="10.7265625" customWidth="1"/>
    <col min="506" max="506" width="22.1796875" customWidth="1"/>
    <col min="507" max="508" width="10.7265625" customWidth="1"/>
    <col min="509" max="509" width="19" customWidth="1"/>
    <col min="510" max="510" width="18.26953125" customWidth="1"/>
    <col min="511" max="512" width="17.453125" customWidth="1"/>
    <col min="513" max="513" width="4.26953125" customWidth="1"/>
    <col min="514" max="514" width="19.26953125" customWidth="1"/>
    <col min="515" max="515" width="22.81640625" customWidth="1"/>
    <col min="517" max="517" width="12.54296875" bestFit="1" customWidth="1"/>
    <col min="750" max="750" width="7.81640625" customWidth="1"/>
    <col min="751" max="751" width="15.54296875" customWidth="1"/>
    <col min="752" max="752" width="42.81640625" customWidth="1"/>
    <col min="753" max="753" width="26.1796875" customWidth="1"/>
    <col min="754" max="754" width="14.1796875" customWidth="1"/>
    <col min="755" max="755" width="10.7265625" customWidth="1"/>
    <col min="756" max="756" width="16.81640625" customWidth="1"/>
    <col min="757" max="757" width="10.7265625" customWidth="1"/>
    <col min="758" max="758" width="18.54296875" customWidth="1"/>
    <col min="759" max="759" width="18.7265625" customWidth="1"/>
    <col min="760" max="761" width="10.7265625" customWidth="1"/>
    <col min="762" max="762" width="22.1796875" customWidth="1"/>
    <col min="763" max="764" width="10.7265625" customWidth="1"/>
    <col min="765" max="765" width="19" customWidth="1"/>
    <col min="766" max="766" width="18.26953125" customWidth="1"/>
    <col min="767" max="768" width="17.453125" customWidth="1"/>
    <col min="769" max="769" width="4.26953125" customWidth="1"/>
    <col min="770" max="770" width="19.26953125" customWidth="1"/>
    <col min="771" max="771" width="22.81640625" customWidth="1"/>
    <col min="773" max="773" width="12.54296875" bestFit="1" customWidth="1"/>
    <col min="1006" max="1006" width="7.81640625" customWidth="1"/>
    <col min="1007" max="1007" width="15.54296875" customWidth="1"/>
    <col min="1008" max="1008" width="42.81640625" customWidth="1"/>
    <col min="1009" max="1009" width="26.1796875" customWidth="1"/>
    <col min="1010" max="1010" width="14.1796875" customWidth="1"/>
    <col min="1011" max="1011" width="10.7265625" customWidth="1"/>
    <col min="1012" max="1012" width="16.81640625" customWidth="1"/>
    <col min="1013" max="1013" width="10.7265625" customWidth="1"/>
    <col min="1014" max="1014" width="18.54296875" customWidth="1"/>
    <col min="1015" max="1015" width="18.7265625" customWidth="1"/>
    <col min="1016" max="1017" width="10.7265625" customWidth="1"/>
    <col min="1018" max="1018" width="22.1796875" customWidth="1"/>
    <col min="1019" max="1020" width="10.7265625" customWidth="1"/>
    <col min="1021" max="1021" width="19" customWidth="1"/>
    <col min="1022" max="1022" width="18.26953125" customWidth="1"/>
    <col min="1023" max="1024" width="17.453125" customWidth="1"/>
    <col min="1025" max="1025" width="4.26953125" customWidth="1"/>
    <col min="1026" max="1026" width="19.26953125" customWidth="1"/>
    <col min="1027" max="1027" width="22.81640625" customWidth="1"/>
    <col min="1029" max="1029" width="12.54296875" bestFit="1" customWidth="1"/>
    <col min="1262" max="1262" width="7.81640625" customWidth="1"/>
    <col min="1263" max="1263" width="15.54296875" customWidth="1"/>
    <col min="1264" max="1264" width="42.81640625" customWidth="1"/>
    <col min="1265" max="1265" width="26.1796875" customWidth="1"/>
    <col min="1266" max="1266" width="14.1796875" customWidth="1"/>
    <col min="1267" max="1267" width="10.7265625" customWidth="1"/>
    <col min="1268" max="1268" width="16.81640625" customWidth="1"/>
    <col min="1269" max="1269" width="10.7265625" customWidth="1"/>
    <col min="1270" max="1270" width="18.54296875" customWidth="1"/>
    <col min="1271" max="1271" width="18.7265625" customWidth="1"/>
    <col min="1272" max="1273" width="10.7265625" customWidth="1"/>
    <col min="1274" max="1274" width="22.1796875" customWidth="1"/>
    <col min="1275" max="1276" width="10.7265625" customWidth="1"/>
    <col min="1277" max="1277" width="19" customWidth="1"/>
    <col min="1278" max="1278" width="18.26953125" customWidth="1"/>
    <col min="1279" max="1280" width="17.453125" customWidth="1"/>
    <col min="1281" max="1281" width="4.26953125" customWidth="1"/>
    <col min="1282" max="1282" width="19.26953125" customWidth="1"/>
    <col min="1283" max="1283" width="22.81640625" customWidth="1"/>
    <col min="1285" max="1285" width="12.54296875" bestFit="1" customWidth="1"/>
    <col min="1518" max="1518" width="7.81640625" customWidth="1"/>
    <col min="1519" max="1519" width="15.54296875" customWidth="1"/>
    <col min="1520" max="1520" width="42.81640625" customWidth="1"/>
    <col min="1521" max="1521" width="26.1796875" customWidth="1"/>
    <col min="1522" max="1522" width="14.1796875" customWidth="1"/>
    <col min="1523" max="1523" width="10.7265625" customWidth="1"/>
    <col min="1524" max="1524" width="16.81640625" customWidth="1"/>
    <col min="1525" max="1525" width="10.7265625" customWidth="1"/>
    <col min="1526" max="1526" width="18.54296875" customWidth="1"/>
    <col min="1527" max="1527" width="18.7265625" customWidth="1"/>
    <col min="1528" max="1529" width="10.7265625" customWidth="1"/>
    <col min="1530" max="1530" width="22.1796875" customWidth="1"/>
    <col min="1531" max="1532" width="10.7265625" customWidth="1"/>
    <col min="1533" max="1533" width="19" customWidth="1"/>
    <col min="1534" max="1534" width="18.26953125" customWidth="1"/>
    <col min="1535" max="1536" width="17.453125" customWidth="1"/>
    <col min="1537" max="1537" width="4.26953125" customWidth="1"/>
    <col min="1538" max="1538" width="19.26953125" customWidth="1"/>
    <col min="1539" max="1539" width="22.81640625" customWidth="1"/>
    <col min="1541" max="1541" width="12.54296875" bestFit="1" customWidth="1"/>
    <col min="1774" max="1774" width="7.81640625" customWidth="1"/>
    <col min="1775" max="1775" width="15.54296875" customWidth="1"/>
    <col min="1776" max="1776" width="42.81640625" customWidth="1"/>
    <col min="1777" max="1777" width="26.1796875" customWidth="1"/>
    <col min="1778" max="1778" width="14.1796875" customWidth="1"/>
    <col min="1779" max="1779" width="10.7265625" customWidth="1"/>
    <col min="1780" max="1780" width="16.81640625" customWidth="1"/>
    <col min="1781" max="1781" width="10.7265625" customWidth="1"/>
    <col min="1782" max="1782" width="18.54296875" customWidth="1"/>
    <col min="1783" max="1783" width="18.7265625" customWidth="1"/>
    <col min="1784" max="1785" width="10.7265625" customWidth="1"/>
    <col min="1786" max="1786" width="22.1796875" customWidth="1"/>
    <col min="1787" max="1788" width="10.7265625" customWidth="1"/>
    <col min="1789" max="1789" width="19" customWidth="1"/>
    <col min="1790" max="1790" width="18.26953125" customWidth="1"/>
    <col min="1791" max="1792" width="17.453125" customWidth="1"/>
    <col min="1793" max="1793" width="4.26953125" customWidth="1"/>
    <col min="1794" max="1794" width="19.26953125" customWidth="1"/>
    <col min="1795" max="1795" width="22.81640625" customWidth="1"/>
    <col min="1797" max="1797" width="12.54296875" bestFit="1" customWidth="1"/>
    <col min="2030" max="2030" width="7.81640625" customWidth="1"/>
    <col min="2031" max="2031" width="15.54296875" customWidth="1"/>
    <col min="2032" max="2032" width="42.81640625" customWidth="1"/>
    <col min="2033" max="2033" width="26.1796875" customWidth="1"/>
    <col min="2034" max="2034" width="14.1796875" customWidth="1"/>
    <col min="2035" max="2035" width="10.7265625" customWidth="1"/>
    <col min="2036" max="2036" width="16.81640625" customWidth="1"/>
    <col min="2037" max="2037" width="10.7265625" customWidth="1"/>
    <col min="2038" max="2038" width="18.54296875" customWidth="1"/>
    <col min="2039" max="2039" width="18.7265625" customWidth="1"/>
    <col min="2040" max="2041" width="10.7265625" customWidth="1"/>
    <col min="2042" max="2042" width="22.1796875" customWidth="1"/>
    <col min="2043" max="2044" width="10.7265625" customWidth="1"/>
    <col min="2045" max="2045" width="19" customWidth="1"/>
    <col min="2046" max="2046" width="18.26953125" customWidth="1"/>
    <col min="2047" max="2048" width="17.453125" customWidth="1"/>
    <col min="2049" max="2049" width="4.26953125" customWidth="1"/>
    <col min="2050" max="2050" width="19.26953125" customWidth="1"/>
    <col min="2051" max="2051" width="22.81640625" customWidth="1"/>
    <col min="2053" max="2053" width="12.54296875" bestFit="1" customWidth="1"/>
    <col min="2286" max="2286" width="7.81640625" customWidth="1"/>
    <col min="2287" max="2287" width="15.54296875" customWidth="1"/>
    <col min="2288" max="2288" width="42.81640625" customWidth="1"/>
    <col min="2289" max="2289" width="26.1796875" customWidth="1"/>
    <col min="2290" max="2290" width="14.1796875" customWidth="1"/>
    <col min="2291" max="2291" width="10.7265625" customWidth="1"/>
    <col min="2292" max="2292" width="16.81640625" customWidth="1"/>
    <col min="2293" max="2293" width="10.7265625" customWidth="1"/>
    <col min="2294" max="2294" width="18.54296875" customWidth="1"/>
    <col min="2295" max="2295" width="18.7265625" customWidth="1"/>
    <col min="2296" max="2297" width="10.7265625" customWidth="1"/>
    <col min="2298" max="2298" width="22.1796875" customWidth="1"/>
    <col min="2299" max="2300" width="10.7265625" customWidth="1"/>
    <col min="2301" max="2301" width="19" customWidth="1"/>
    <col min="2302" max="2302" width="18.26953125" customWidth="1"/>
    <col min="2303" max="2304" width="17.453125" customWidth="1"/>
    <col min="2305" max="2305" width="4.26953125" customWidth="1"/>
    <col min="2306" max="2306" width="19.26953125" customWidth="1"/>
    <col min="2307" max="2307" width="22.81640625" customWidth="1"/>
    <col min="2309" max="2309" width="12.54296875" bestFit="1" customWidth="1"/>
    <col min="2542" max="2542" width="7.81640625" customWidth="1"/>
    <col min="2543" max="2543" width="15.54296875" customWidth="1"/>
    <col min="2544" max="2544" width="42.81640625" customWidth="1"/>
    <col min="2545" max="2545" width="26.1796875" customWidth="1"/>
    <col min="2546" max="2546" width="14.1796875" customWidth="1"/>
    <col min="2547" max="2547" width="10.7265625" customWidth="1"/>
    <col min="2548" max="2548" width="16.81640625" customWidth="1"/>
    <col min="2549" max="2549" width="10.7265625" customWidth="1"/>
    <col min="2550" max="2550" width="18.54296875" customWidth="1"/>
    <col min="2551" max="2551" width="18.7265625" customWidth="1"/>
    <col min="2552" max="2553" width="10.7265625" customWidth="1"/>
    <col min="2554" max="2554" width="22.1796875" customWidth="1"/>
    <col min="2555" max="2556" width="10.7265625" customWidth="1"/>
    <col min="2557" max="2557" width="19" customWidth="1"/>
    <col min="2558" max="2558" width="18.26953125" customWidth="1"/>
    <col min="2559" max="2560" width="17.453125" customWidth="1"/>
    <col min="2561" max="2561" width="4.26953125" customWidth="1"/>
    <col min="2562" max="2562" width="19.26953125" customWidth="1"/>
    <col min="2563" max="2563" width="22.81640625" customWidth="1"/>
    <col min="2565" max="2565" width="12.54296875" bestFit="1" customWidth="1"/>
    <col min="2798" max="2798" width="7.81640625" customWidth="1"/>
    <col min="2799" max="2799" width="15.54296875" customWidth="1"/>
    <col min="2800" max="2800" width="42.81640625" customWidth="1"/>
    <col min="2801" max="2801" width="26.1796875" customWidth="1"/>
    <col min="2802" max="2802" width="14.1796875" customWidth="1"/>
    <col min="2803" max="2803" width="10.7265625" customWidth="1"/>
    <col min="2804" max="2804" width="16.81640625" customWidth="1"/>
    <col min="2805" max="2805" width="10.7265625" customWidth="1"/>
    <col min="2806" max="2806" width="18.54296875" customWidth="1"/>
    <col min="2807" max="2807" width="18.7265625" customWidth="1"/>
    <col min="2808" max="2809" width="10.7265625" customWidth="1"/>
    <col min="2810" max="2810" width="22.1796875" customWidth="1"/>
    <col min="2811" max="2812" width="10.7265625" customWidth="1"/>
    <col min="2813" max="2813" width="19" customWidth="1"/>
    <col min="2814" max="2814" width="18.26953125" customWidth="1"/>
    <col min="2815" max="2816" width="17.453125" customWidth="1"/>
    <col min="2817" max="2817" width="4.26953125" customWidth="1"/>
    <col min="2818" max="2818" width="19.26953125" customWidth="1"/>
    <col min="2819" max="2819" width="22.81640625" customWidth="1"/>
    <col min="2821" max="2821" width="12.54296875" bestFit="1" customWidth="1"/>
    <col min="3054" max="3054" width="7.81640625" customWidth="1"/>
    <col min="3055" max="3055" width="15.54296875" customWidth="1"/>
    <col min="3056" max="3056" width="42.81640625" customWidth="1"/>
    <col min="3057" max="3057" width="26.1796875" customWidth="1"/>
    <col min="3058" max="3058" width="14.1796875" customWidth="1"/>
    <col min="3059" max="3059" width="10.7265625" customWidth="1"/>
    <col min="3060" max="3060" width="16.81640625" customWidth="1"/>
    <col min="3061" max="3061" width="10.7265625" customWidth="1"/>
    <col min="3062" max="3062" width="18.54296875" customWidth="1"/>
    <col min="3063" max="3063" width="18.7265625" customWidth="1"/>
    <col min="3064" max="3065" width="10.7265625" customWidth="1"/>
    <col min="3066" max="3066" width="22.1796875" customWidth="1"/>
    <col min="3067" max="3068" width="10.7265625" customWidth="1"/>
    <col min="3069" max="3069" width="19" customWidth="1"/>
    <col min="3070" max="3070" width="18.26953125" customWidth="1"/>
    <col min="3071" max="3072" width="17.453125" customWidth="1"/>
    <col min="3073" max="3073" width="4.26953125" customWidth="1"/>
    <col min="3074" max="3074" width="19.26953125" customWidth="1"/>
    <col min="3075" max="3075" width="22.81640625" customWidth="1"/>
    <col min="3077" max="3077" width="12.54296875" bestFit="1" customWidth="1"/>
    <col min="3310" max="3310" width="7.81640625" customWidth="1"/>
    <col min="3311" max="3311" width="15.54296875" customWidth="1"/>
    <col min="3312" max="3312" width="42.81640625" customWidth="1"/>
    <col min="3313" max="3313" width="26.1796875" customWidth="1"/>
    <col min="3314" max="3314" width="14.1796875" customWidth="1"/>
    <col min="3315" max="3315" width="10.7265625" customWidth="1"/>
    <col min="3316" max="3316" width="16.81640625" customWidth="1"/>
    <col min="3317" max="3317" width="10.7265625" customWidth="1"/>
    <col min="3318" max="3318" width="18.54296875" customWidth="1"/>
    <col min="3319" max="3319" width="18.7265625" customWidth="1"/>
    <col min="3320" max="3321" width="10.7265625" customWidth="1"/>
    <col min="3322" max="3322" width="22.1796875" customWidth="1"/>
    <col min="3323" max="3324" width="10.7265625" customWidth="1"/>
    <col min="3325" max="3325" width="19" customWidth="1"/>
    <col min="3326" max="3326" width="18.26953125" customWidth="1"/>
    <col min="3327" max="3328" width="17.453125" customWidth="1"/>
    <col min="3329" max="3329" width="4.26953125" customWidth="1"/>
    <col min="3330" max="3330" width="19.26953125" customWidth="1"/>
    <col min="3331" max="3331" width="22.81640625" customWidth="1"/>
    <col min="3333" max="3333" width="12.54296875" bestFit="1" customWidth="1"/>
    <col min="3566" max="3566" width="7.81640625" customWidth="1"/>
    <col min="3567" max="3567" width="15.54296875" customWidth="1"/>
    <col min="3568" max="3568" width="42.81640625" customWidth="1"/>
    <col min="3569" max="3569" width="26.1796875" customWidth="1"/>
    <col min="3570" max="3570" width="14.1796875" customWidth="1"/>
    <col min="3571" max="3571" width="10.7265625" customWidth="1"/>
    <col min="3572" max="3572" width="16.81640625" customWidth="1"/>
    <col min="3573" max="3573" width="10.7265625" customWidth="1"/>
    <col min="3574" max="3574" width="18.54296875" customWidth="1"/>
    <col min="3575" max="3575" width="18.7265625" customWidth="1"/>
    <col min="3576" max="3577" width="10.7265625" customWidth="1"/>
    <col min="3578" max="3578" width="22.1796875" customWidth="1"/>
    <col min="3579" max="3580" width="10.7265625" customWidth="1"/>
    <col min="3581" max="3581" width="19" customWidth="1"/>
    <col min="3582" max="3582" width="18.26953125" customWidth="1"/>
    <col min="3583" max="3584" width="17.453125" customWidth="1"/>
    <col min="3585" max="3585" width="4.26953125" customWidth="1"/>
    <col min="3586" max="3586" width="19.26953125" customWidth="1"/>
    <col min="3587" max="3587" width="22.81640625" customWidth="1"/>
    <col min="3589" max="3589" width="12.54296875" bestFit="1" customWidth="1"/>
    <col min="3822" max="3822" width="7.81640625" customWidth="1"/>
    <col min="3823" max="3823" width="15.54296875" customWidth="1"/>
    <col min="3824" max="3824" width="42.81640625" customWidth="1"/>
    <col min="3825" max="3825" width="26.1796875" customWidth="1"/>
    <col min="3826" max="3826" width="14.1796875" customWidth="1"/>
    <col min="3827" max="3827" width="10.7265625" customWidth="1"/>
    <col min="3828" max="3828" width="16.81640625" customWidth="1"/>
    <col min="3829" max="3829" width="10.7265625" customWidth="1"/>
    <col min="3830" max="3830" width="18.54296875" customWidth="1"/>
    <col min="3831" max="3831" width="18.7265625" customWidth="1"/>
    <col min="3832" max="3833" width="10.7265625" customWidth="1"/>
    <col min="3834" max="3834" width="22.1796875" customWidth="1"/>
    <col min="3835" max="3836" width="10.7265625" customWidth="1"/>
    <col min="3837" max="3837" width="19" customWidth="1"/>
    <col min="3838" max="3838" width="18.26953125" customWidth="1"/>
    <col min="3839" max="3840" width="17.453125" customWidth="1"/>
    <col min="3841" max="3841" width="4.26953125" customWidth="1"/>
    <col min="3842" max="3842" width="19.26953125" customWidth="1"/>
    <col min="3843" max="3843" width="22.81640625" customWidth="1"/>
    <col min="3845" max="3845" width="12.54296875" bestFit="1" customWidth="1"/>
    <col min="4078" max="4078" width="7.81640625" customWidth="1"/>
    <col min="4079" max="4079" width="15.54296875" customWidth="1"/>
    <col min="4080" max="4080" width="42.81640625" customWidth="1"/>
    <col min="4081" max="4081" width="26.1796875" customWidth="1"/>
    <col min="4082" max="4082" width="14.1796875" customWidth="1"/>
    <col min="4083" max="4083" width="10.7265625" customWidth="1"/>
    <col min="4084" max="4084" width="16.81640625" customWidth="1"/>
    <col min="4085" max="4085" width="10.7265625" customWidth="1"/>
    <col min="4086" max="4086" width="18.54296875" customWidth="1"/>
    <col min="4087" max="4087" width="18.7265625" customWidth="1"/>
    <col min="4088" max="4089" width="10.7265625" customWidth="1"/>
    <col min="4090" max="4090" width="22.1796875" customWidth="1"/>
    <col min="4091" max="4092" width="10.7265625" customWidth="1"/>
    <col min="4093" max="4093" width="19" customWidth="1"/>
    <col min="4094" max="4094" width="18.26953125" customWidth="1"/>
    <col min="4095" max="4096" width="17.453125" customWidth="1"/>
    <col min="4097" max="4097" width="4.26953125" customWidth="1"/>
    <col min="4098" max="4098" width="19.26953125" customWidth="1"/>
    <col min="4099" max="4099" width="22.81640625" customWidth="1"/>
    <col min="4101" max="4101" width="12.54296875" bestFit="1" customWidth="1"/>
    <col min="4334" max="4334" width="7.81640625" customWidth="1"/>
    <col min="4335" max="4335" width="15.54296875" customWidth="1"/>
    <col min="4336" max="4336" width="42.81640625" customWidth="1"/>
    <col min="4337" max="4337" width="26.1796875" customWidth="1"/>
    <col min="4338" max="4338" width="14.1796875" customWidth="1"/>
    <col min="4339" max="4339" width="10.7265625" customWidth="1"/>
    <col min="4340" max="4340" width="16.81640625" customWidth="1"/>
    <col min="4341" max="4341" width="10.7265625" customWidth="1"/>
    <col min="4342" max="4342" width="18.54296875" customWidth="1"/>
    <col min="4343" max="4343" width="18.7265625" customWidth="1"/>
    <col min="4344" max="4345" width="10.7265625" customWidth="1"/>
    <col min="4346" max="4346" width="22.1796875" customWidth="1"/>
    <col min="4347" max="4348" width="10.7265625" customWidth="1"/>
    <col min="4349" max="4349" width="19" customWidth="1"/>
    <col min="4350" max="4350" width="18.26953125" customWidth="1"/>
    <col min="4351" max="4352" width="17.453125" customWidth="1"/>
    <col min="4353" max="4353" width="4.26953125" customWidth="1"/>
    <col min="4354" max="4354" width="19.26953125" customWidth="1"/>
    <col min="4355" max="4355" width="22.81640625" customWidth="1"/>
    <col min="4357" max="4357" width="12.54296875" bestFit="1" customWidth="1"/>
    <col min="4590" max="4590" width="7.81640625" customWidth="1"/>
    <col min="4591" max="4591" width="15.54296875" customWidth="1"/>
    <col min="4592" max="4592" width="42.81640625" customWidth="1"/>
    <col min="4593" max="4593" width="26.1796875" customWidth="1"/>
    <col min="4594" max="4594" width="14.1796875" customWidth="1"/>
    <col min="4595" max="4595" width="10.7265625" customWidth="1"/>
    <col min="4596" max="4596" width="16.81640625" customWidth="1"/>
    <col min="4597" max="4597" width="10.7265625" customWidth="1"/>
    <col min="4598" max="4598" width="18.54296875" customWidth="1"/>
    <col min="4599" max="4599" width="18.7265625" customWidth="1"/>
    <col min="4600" max="4601" width="10.7265625" customWidth="1"/>
    <col min="4602" max="4602" width="22.1796875" customWidth="1"/>
    <col min="4603" max="4604" width="10.7265625" customWidth="1"/>
    <col min="4605" max="4605" width="19" customWidth="1"/>
    <col min="4606" max="4606" width="18.26953125" customWidth="1"/>
    <col min="4607" max="4608" width="17.453125" customWidth="1"/>
    <col min="4609" max="4609" width="4.26953125" customWidth="1"/>
    <col min="4610" max="4610" width="19.26953125" customWidth="1"/>
    <col min="4611" max="4611" width="22.81640625" customWidth="1"/>
    <col min="4613" max="4613" width="12.54296875" bestFit="1" customWidth="1"/>
    <col min="4846" max="4846" width="7.81640625" customWidth="1"/>
    <col min="4847" max="4847" width="15.54296875" customWidth="1"/>
    <col min="4848" max="4848" width="42.81640625" customWidth="1"/>
    <col min="4849" max="4849" width="26.1796875" customWidth="1"/>
    <col min="4850" max="4850" width="14.1796875" customWidth="1"/>
    <col min="4851" max="4851" width="10.7265625" customWidth="1"/>
    <col min="4852" max="4852" width="16.81640625" customWidth="1"/>
    <col min="4853" max="4853" width="10.7265625" customWidth="1"/>
    <col min="4854" max="4854" width="18.54296875" customWidth="1"/>
    <col min="4855" max="4855" width="18.7265625" customWidth="1"/>
    <col min="4856" max="4857" width="10.7265625" customWidth="1"/>
    <col min="4858" max="4858" width="22.1796875" customWidth="1"/>
    <col min="4859" max="4860" width="10.7265625" customWidth="1"/>
    <col min="4861" max="4861" width="19" customWidth="1"/>
    <col min="4862" max="4862" width="18.26953125" customWidth="1"/>
    <col min="4863" max="4864" width="17.453125" customWidth="1"/>
    <col min="4865" max="4865" width="4.26953125" customWidth="1"/>
    <col min="4866" max="4866" width="19.26953125" customWidth="1"/>
    <col min="4867" max="4867" width="22.81640625" customWidth="1"/>
    <col min="4869" max="4869" width="12.54296875" bestFit="1" customWidth="1"/>
    <col min="5102" max="5102" width="7.81640625" customWidth="1"/>
    <col min="5103" max="5103" width="15.54296875" customWidth="1"/>
    <col min="5104" max="5104" width="42.81640625" customWidth="1"/>
    <col min="5105" max="5105" width="26.1796875" customWidth="1"/>
    <col min="5106" max="5106" width="14.1796875" customWidth="1"/>
    <col min="5107" max="5107" width="10.7265625" customWidth="1"/>
    <col min="5108" max="5108" width="16.81640625" customWidth="1"/>
    <col min="5109" max="5109" width="10.7265625" customWidth="1"/>
    <col min="5110" max="5110" width="18.54296875" customWidth="1"/>
    <col min="5111" max="5111" width="18.7265625" customWidth="1"/>
    <col min="5112" max="5113" width="10.7265625" customWidth="1"/>
    <col min="5114" max="5114" width="22.1796875" customWidth="1"/>
    <col min="5115" max="5116" width="10.7265625" customWidth="1"/>
    <col min="5117" max="5117" width="19" customWidth="1"/>
    <col min="5118" max="5118" width="18.26953125" customWidth="1"/>
    <col min="5119" max="5120" width="17.453125" customWidth="1"/>
    <col min="5121" max="5121" width="4.26953125" customWidth="1"/>
    <col min="5122" max="5122" width="19.26953125" customWidth="1"/>
    <col min="5123" max="5123" width="22.81640625" customWidth="1"/>
    <col min="5125" max="5125" width="12.54296875" bestFit="1" customWidth="1"/>
    <col min="5358" max="5358" width="7.81640625" customWidth="1"/>
    <col min="5359" max="5359" width="15.54296875" customWidth="1"/>
    <col min="5360" max="5360" width="42.81640625" customWidth="1"/>
    <col min="5361" max="5361" width="26.1796875" customWidth="1"/>
    <col min="5362" max="5362" width="14.1796875" customWidth="1"/>
    <col min="5363" max="5363" width="10.7265625" customWidth="1"/>
    <col min="5364" max="5364" width="16.81640625" customWidth="1"/>
    <col min="5365" max="5365" width="10.7265625" customWidth="1"/>
    <col min="5366" max="5366" width="18.54296875" customWidth="1"/>
    <col min="5367" max="5367" width="18.7265625" customWidth="1"/>
    <col min="5368" max="5369" width="10.7265625" customWidth="1"/>
    <col min="5370" max="5370" width="22.1796875" customWidth="1"/>
    <col min="5371" max="5372" width="10.7265625" customWidth="1"/>
    <col min="5373" max="5373" width="19" customWidth="1"/>
    <col min="5374" max="5374" width="18.26953125" customWidth="1"/>
    <col min="5375" max="5376" width="17.453125" customWidth="1"/>
    <col min="5377" max="5377" width="4.26953125" customWidth="1"/>
    <col min="5378" max="5378" width="19.26953125" customWidth="1"/>
    <col min="5379" max="5379" width="22.81640625" customWidth="1"/>
    <col min="5381" max="5381" width="12.54296875" bestFit="1" customWidth="1"/>
    <col min="5614" max="5614" width="7.81640625" customWidth="1"/>
    <col min="5615" max="5615" width="15.54296875" customWidth="1"/>
    <col min="5616" max="5616" width="42.81640625" customWidth="1"/>
    <col min="5617" max="5617" width="26.1796875" customWidth="1"/>
    <col min="5618" max="5618" width="14.1796875" customWidth="1"/>
    <col min="5619" max="5619" width="10.7265625" customWidth="1"/>
    <col min="5620" max="5620" width="16.81640625" customWidth="1"/>
    <col min="5621" max="5621" width="10.7265625" customWidth="1"/>
    <col min="5622" max="5622" width="18.54296875" customWidth="1"/>
    <col min="5623" max="5623" width="18.7265625" customWidth="1"/>
    <col min="5624" max="5625" width="10.7265625" customWidth="1"/>
    <col min="5626" max="5626" width="22.1796875" customWidth="1"/>
    <col min="5627" max="5628" width="10.7265625" customWidth="1"/>
    <col min="5629" max="5629" width="19" customWidth="1"/>
    <col min="5630" max="5630" width="18.26953125" customWidth="1"/>
    <col min="5631" max="5632" width="17.453125" customWidth="1"/>
    <col min="5633" max="5633" width="4.26953125" customWidth="1"/>
    <col min="5634" max="5634" width="19.26953125" customWidth="1"/>
    <col min="5635" max="5635" width="22.81640625" customWidth="1"/>
    <col min="5637" max="5637" width="12.54296875" bestFit="1" customWidth="1"/>
    <col min="5870" max="5870" width="7.81640625" customWidth="1"/>
    <col min="5871" max="5871" width="15.54296875" customWidth="1"/>
    <col min="5872" max="5872" width="42.81640625" customWidth="1"/>
    <col min="5873" max="5873" width="26.1796875" customWidth="1"/>
    <col min="5874" max="5874" width="14.1796875" customWidth="1"/>
    <col min="5875" max="5875" width="10.7265625" customWidth="1"/>
    <col min="5876" max="5876" width="16.81640625" customWidth="1"/>
    <col min="5877" max="5877" width="10.7265625" customWidth="1"/>
    <col min="5878" max="5878" width="18.54296875" customWidth="1"/>
    <col min="5879" max="5879" width="18.7265625" customWidth="1"/>
    <col min="5880" max="5881" width="10.7265625" customWidth="1"/>
    <col min="5882" max="5882" width="22.1796875" customWidth="1"/>
    <col min="5883" max="5884" width="10.7265625" customWidth="1"/>
    <col min="5885" max="5885" width="19" customWidth="1"/>
    <col min="5886" max="5886" width="18.26953125" customWidth="1"/>
    <col min="5887" max="5888" width="17.453125" customWidth="1"/>
    <col min="5889" max="5889" width="4.26953125" customWidth="1"/>
    <col min="5890" max="5890" width="19.26953125" customWidth="1"/>
    <col min="5891" max="5891" width="22.81640625" customWidth="1"/>
    <col min="5893" max="5893" width="12.54296875" bestFit="1" customWidth="1"/>
    <col min="6126" max="6126" width="7.81640625" customWidth="1"/>
    <col min="6127" max="6127" width="15.54296875" customWidth="1"/>
    <col min="6128" max="6128" width="42.81640625" customWidth="1"/>
    <col min="6129" max="6129" width="26.1796875" customWidth="1"/>
    <col min="6130" max="6130" width="14.1796875" customWidth="1"/>
    <col min="6131" max="6131" width="10.7265625" customWidth="1"/>
    <col min="6132" max="6132" width="16.81640625" customWidth="1"/>
    <col min="6133" max="6133" width="10.7265625" customWidth="1"/>
    <col min="6134" max="6134" width="18.54296875" customWidth="1"/>
    <col min="6135" max="6135" width="18.7265625" customWidth="1"/>
    <col min="6136" max="6137" width="10.7265625" customWidth="1"/>
    <col min="6138" max="6138" width="22.1796875" customWidth="1"/>
    <col min="6139" max="6140" width="10.7265625" customWidth="1"/>
    <col min="6141" max="6141" width="19" customWidth="1"/>
    <col min="6142" max="6142" width="18.26953125" customWidth="1"/>
    <col min="6143" max="6144" width="17.453125" customWidth="1"/>
    <col min="6145" max="6145" width="4.26953125" customWidth="1"/>
    <col min="6146" max="6146" width="19.26953125" customWidth="1"/>
    <col min="6147" max="6147" width="22.81640625" customWidth="1"/>
    <col min="6149" max="6149" width="12.54296875" bestFit="1" customWidth="1"/>
    <col min="6382" max="6382" width="7.81640625" customWidth="1"/>
    <col min="6383" max="6383" width="15.54296875" customWidth="1"/>
    <col min="6384" max="6384" width="42.81640625" customWidth="1"/>
    <col min="6385" max="6385" width="26.1796875" customWidth="1"/>
    <col min="6386" max="6386" width="14.1796875" customWidth="1"/>
    <col min="6387" max="6387" width="10.7265625" customWidth="1"/>
    <col min="6388" max="6388" width="16.81640625" customWidth="1"/>
    <col min="6389" max="6389" width="10.7265625" customWidth="1"/>
    <col min="6390" max="6390" width="18.54296875" customWidth="1"/>
    <col min="6391" max="6391" width="18.7265625" customWidth="1"/>
    <col min="6392" max="6393" width="10.7265625" customWidth="1"/>
    <col min="6394" max="6394" width="22.1796875" customWidth="1"/>
    <col min="6395" max="6396" width="10.7265625" customWidth="1"/>
    <col min="6397" max="6397" width="19" customWidth="1"/>
    <col min="6398" max="6398" width="18.26953125" customWidth="1"/>
    <col min="6399" max="6400" width="17.453125" customWidth="1"/>
    <col min="6401" max="6401" width="4.26953125" customWidth="1"/>
    <col min="6402" max="6402" width="19.26953125" customWidth="1"/>
    <col min="6403" max="6403" width="22.81640625" customWidth="1"/>
    <col min="6405" max="6405" width="12.54296875" bestFit="1" customWidth="1"/>
    <col min="6638" max="6638" width="7.81640625" customWidth="1"/>
    <col min="6639" max="6639" width="15.54296875" customWidth="1"/>
    <col min="6640" max="6640" width="42.81640625" customWidth="1"/>
    <col min="6641" max="6641" width="26.1796875" customWidth="1"/>
    <col min="6642" max="6642" width="14.1796875" customWidth="1"/>
    <col min="6643" max="6643" width="10.7265625" customWidth="1"/>
    <col min="6644" max="6644" width="16.81640625" customWidth="1"/>
    <col min="6645" max="6645" width="10.7265625" customWidth="1"/>
    <col min="6646" max="6646" width="18.54296875" customWidth="1"/>
    <col min="6647" max="6647" width="18.7265625" customWidth="1"/>
    <col min="6648" max="6649" width="10.7265625" customWidth="1"/>
    <col min="6650" max="6650" width="22.1796875" customWidth="1"/>
    <col min="6651" max="6652" width="10.7265625" customWidth="1"/>
    <col min="6653" max="6653" width="19" customWidth="1"/>
    <col min="6654" max="6654" width="18.26953125" customWidth="1"/>
    <col min="6655" max="6656" width="17.453125" customWidth="1"/>
    <col min="6657" max="6657" width="4.26953125" customWidth="1"/>
    <col min="6658" max="6658" width="19.26953125" customWidth="1"/>
    <col min="6659" max="6659" width="22.81640625" customWidth="1"/>
    <col min="6661" max="6661" width="12.54296875" bestFit="1" customWidth="1"/>
    <col min="6894" max="6894" width="7.81640625" customWidth="1"/>
    <col min="6895" max="6895" width="15.54296875" customWidth="1"/>
    <col min="6896" max="6896" width="42.81640625" customWidth="1"/>
    <col min="6897" max="6897" width="26.1796875" customWidth="1"/>
    <col min="6898" max="6898" width="14.1796875" customWidth="1"/>
    <col min="6899" max="6899" width="10.7265625" customWidth="1"/>
    <col min="6900" max="6900" width="16.81640625" customWidth="1"/>
    <col min="6901" max="6901" width="10.7265625" customWidth="1"/>
    <col min="6902" max="6902" width="18.54296875" customWidth="1"/>
    <col min="6903" max="6903" width="18.7265625" customWidth="1"/>
    <col min="6904" max="6905" width="10.7265625" customWidth="1"/>
    <col min="6906" max="6906" width="22.1796875" customWidth="1"/>
    <col min="6907" max="6908" width="10.7265625" customWidth="1"/>
    <col min="6909" max="6909" width="19" customWidth="1"/>
    <col min="6910" max="6910" width="18.26953125" customWidth="1"/>
    <col min="6911" max="6912" width="17.453125" customWidth="1"/>
    <col min="6913" max="6913" width="4.26953125" customWidth="1"/>
    <col min="6914" max="6914" width="19.26953125" customWidth="1"/>
    <col min="6915" max="6915" width="22.81640625" customWidth="1"/>
    <col min="6917" max="6917" width="12.54296875" bestFit="1" customWidth="1"/>
    <col min="7150" max="7150" width="7.81640625" customWidth="1"/>
    <col min="7151" max="7151" width="15.54296875" customWidth="1"/>
    <col min="7152" max="7152" width="42.81640625" customWidth="1"/>
    <col min="7153" max="7153" width="26.1796875" customWidth="1"/>
    <col min="7154" max="7154" width="14.1796875" customWidth="1"/>
    <col min="7155" max="7155" width="10.7265625" customWidth="1"/>
    <col min="7156" max="7156" width="16.81640625" customWidth="1"/>
    <col min="7157" max="7157" width="10.7265625" customWidth="1"/>
    <col min="7158" max="7158" width="18.54296875" customWidth="1"/>
    <col min="7159" max="7159" width="18.7265625" customWidth="1"/>
    <col min="7160" max="7161" width="10.7265625" customWidth="1"/>
    <col min="7162" max="7162" width="22.1796875" customWidth="1"/>
    <col min="7163" max="7164" width="10.7265625" customWidth="1"/>
    <col min="7165" max="7165" width="19" customWidth="1"/>
    <col min="7166" max="7166" width="18.26953125" customWidth="1"/>
    <col min="7167" max="7168" width="17.453125" customWidth="1"/>
    <col min="7169" max="7169" width="4.26953125" customWidth="1"/>
    <col min="7170" max="7170" width="19.26953125" customWidth="1"/>
    <col min="7171" max="7171" width="22.81640625" customWidth="1"/>
    <col min="7173" max="7173" width="12.54296875" bestFit="1" customWidth="1"/>
    <col min="7406" max="7406" width="7.81640625" customWidth="1"/>
    <col min="7407" max="7407" width="15.54296875" customWidth="1"/>
    <col min="7408" max="7408" width="42.81640625" customWidth="1"/>
    <col min="7409" max="7409" width="26.1796875" customWidth="1"/>
    <col min="7410" max="7410" width="14.1796875" customWidth="1"/>
    <col min="7411" max="7411" width="10.7265625" customWidth="1"/>
    <col min="7412" max="7412" width="16.81640625" customWidth="1"/>
    <col min="7413" max="7413" width="10.7265625" customWidth="1"/>
    <col min="7414" max="7414" width="18.54296875" customWidth="1"/>
    <col min="7415" max="7415" width="18.7265625" customWidth="1"/>
    <col min="7416" max="7417" width="10.7265625" customWidth="1"/>
    <col min="7418" max="7418" width="22.1796875" customWidth="1"/>
    <col min="7419" max="7420" width="10.7265625" customWidth="1"/>
    <col min="7421" max="7421" width="19" customWidth="1"/>
    <col min="7422" max="7422" width="18.26953125" customWidth="1"/>
    <col min="7423" max="7424" width="17.453125" customWidth="1"/>
    <col min="7425" max="7425" width="4.26953125" customWidth="1"/>
    <col min="7426" max="7426" width="19.26953125" customWidth="1"/>
    <col min="7427" max="7427" width="22.81640625" customWidth="1"/>
    <col min="7429" max="7429" width="12.54296875" bestFit="1" customWidth="1"/>
    <col min="7662" max="7662" width="7.81640625" customWidth="1"/>
    <col min="7663" max="7663" width="15.54296875" customWidth="1"/>
    <col min="7664" max="7664" width="42.81640625" customWidth="1"/>
    <col min="7665" max="7665" width="26.1796875" customWidth="1"/>
    <col min="7666" max="7666" width="14.1796875" customWidth="1"/>
    <col min="7667" max="7667" width="10.7265625" customWidth="1"/>
    <col min="7668" max="7668" width="16.81640625" customWidth="1"/>
    <col min="7669" max="7669" width="10.7265625" customWidth="1"/>
    <col min="7670" max="7670" width="18.54296875" customWidth="1"/>
    <col min="7671" max="7671" width="18.7265625" customWidth="1"/>
    <col min="7672" max="7673" width="10.7265625" customWidth="1"/>
    <col min="7674" max="7674" width="22.1796875" customWidth="1"/>
    <col min="7675" max="7676" width="10.7265625" customWidth="1"/>
    <col min="7677" max="7677" width="19" customWidth="1"/>
    <col min="7678" max="7678" width="18.26953125" customWidth="1"/>
    <col min="7679" max="7680" width="17.453125" customWidth="1"/>
    <col min="7681" max="7681" width="4.26953125" customWidth="1"/>
    <col min="7682" max="7682" width="19.26953125" customWidth="1"/>
    <col min="7683" max="7683" width="22.81640625" customWidth="1"/>
    <col min="7685" max="7685" width="12.54296875" bestFit="1" customWidth="1"/>
    <col min="7918" max="7918" width="7.81640625" customWidth="1"/>
    <col min="7919" max="7919" width="15.54296875" customWidth="1"/>
    <col min="7920" max="7920" width="42.81640625" customWidth="1"/>
    <col min="7921" max="7921" width="26.1796875" customWidth="1"/>
    <col min="7922" max="7922" width="14.1796875" customWidth="1"/>
    <col min="7923" max="7923" width="10.7265625" customWidth="1"/>
    <col min="7924" max="7924" width="16.81640625" customWidth="1"/>
    <col min="7925" max="7925" width="10.7265625" customWidth="1"/>
    <col min="7926" max="7926" width="18.54296875" customWidth="1"/>
    <col min="7927" max="7927" width="18.7265625" customWidth="1"/>
    <col min="7928" max="7929" width="10.7265625" customWidth="1"/>
    <col min="7930" max="7930" width="22.1796875" customWidth="1"/>
    <col min="7931" max="7932" width="10.7265625" customWidth="1"/>
    <col min="7933" max="7933" width="19" customWidth="1"/>
    <col min="7934" max="7934" width="18.26953125" customWidth="1"/>
    <col min="7935" max="7936" width="17.453125" customWidth="1"/>
    <col min="7937" max="7937" width="4.26953125" customWidth="1"/>
    <col min="7938" max="7938" width="19.26953125" customWidth="1"/>
    <col min="7939" max="7939" width="22.81640625" customWidth="1"/>
    <col min="7941" max="7941" width="12.54296875" bestFit="1" customWidth="1"/>
    <col min="8174" max="8174" width="7.81640625" customWidth="1"/>
    <col min="8175" max="8175" width="15.54296875" customWidth="1"/>
    <col min="8176" max="8176" width="42.81640625" customWidth="1"/>
    <col min="8177" max="8177" width="26.1796875" customWidth="1"/>
    <col min="8178" max="8178" width="14.1796875" customWidth="1"/>
    <col min="8179" max="8179" width="10.7265625" customWidth="1"/>
    <col min="8180" max="8180" width="16.81640625" customWidth="1"/>
    <col min="8181" max="8181" width="10.7265625" customWidth="1"/>
    <col min="8182" max="8182" width="18.54296875" customWidth="1"/>
    <col min="8183" max="8183" width="18.7265625" customWidth="1"/>
    <col min="8184" max="8185" width="10.7265625" customWidth="1"/>
    <col min="8186" max="8186" width="22.1796875" customWidth="1"/>
    <col min="8187" max="8188" width="10.7265625" customWidth="1"/>
    <col min="8189" max="8189" width="19" customWidth="1"/>
    <col min="8190" max="8190" width="18.26953125" customWidth="1"/>
    <col min="8191" max="8192" width="17.453125" customWidth="1"/>
    <col min="8193" max="8193" width="4.26953125" customWidth="1"/>
    <col min="8194" max="8194" width="19.26953125" customWidth="1"/>
    <col min="8195" max="8195" width="22.81640625" customWidth="1"/>
    <col min="8197" max="8197" width="12.54296875" bestFit="1" customWidth="1"/>
    <col min="8430" max="8430" width="7.81640625" customWidth="1"/>
    <col min="8431" max="8431" width="15.54296875" customWidth="1"/>
    <col min="8432" max="8432" width="42.81640625" customWidth="1"/>
    <col min="8433" max="8433" width="26.1796875" customWidth="1"/>
    <col min="8434" max="8434" width="14.1796875" customWidth="1"/>
    <col min="8435" max="8435" width="10.7265625" customWidth="1"/>
    <col min="8436" max="8436" width="16.81640625" customWidth="1"/>
    <col min="8437" max="8437" width="10.7265625" customWidth="1"/>
    <col min="8438" max="8438" width="18.54296875" customWidth="1"/>
    <col min="8439" max="8439" width="18.7265625" customWidth="1"/>
    <col min="8440" max="8441" width="10.7265625" customWidth="1"/>
    <col min="8442" max="8442" width="22.1796875" customWidth="1"/>
    <col min="8443" max="8444" width="10.7265625" customWidth="1"/>
    <col min="8445" max="8445" width="19" customWidth="1"/>
    <col min="8446" max="8446" width="18.26953125" customWidth="1"/>
    <col min="8447" max="8448" width="17.453125" customWidth="1"/>
    <col min="8449" max="8449" width="4.26953125" customWidth="1"/>
    <col min="8450" max="8450" width="19.26953125" customWidth="1"/>
    <col min="8451" max="8451" width="22.81640625" customWidth="1"/>
    <col min="8453" max="8453" width="12.54296875" bestFit="1" customWidth="1"/>
    <col min="8686" max="8686" width="7.81640625" customWidth="1"/>
    <col min="8687" max="8687" width="15.54296875" customWidth="1"/>
    <col min="8688" max="8688" width="42.81640625" customWidth="1"/>
    <col min="8689" max="8689" width="26.1796875" customWidth="1"/>
    <col min="8690" max="8690" width="14.1796875" customWidth="1"/>
    <col min="8691" max="8691" width="10.7265625" customWidth="1"/>
    <col min="8692" max="8692" width="16.81640625" customWidth="1"/>
    <col min="8693" max="8693" width="10.7265625" customWidth="1"/>
    <col min="8694" max="8694" width="18.54296875" customWidth="1"/>
    <col min="8695" max="8695" width="18.7265625" customWidth="1"/>
    <col min="8696" max="8697" width="10.7265625" customWidth="1"/>
    <col min="8698" max="8698" width="22.1796875" customWidth="1"/>
    <col min="8699" max="8700" width="10.7265625" customWidth="1"/>
    <col min="8701" max="8701" width="19" customWidth="1"/>
    <col min="8702" max="8702" width="18.26953125" customWidth="1"/>
    <col min="8703" max="8704" width="17.453125" customWidth="1"/>
    <col min="8705" max="8705" width="4.26953125" customWidth="1"/>
    <col min="8706" max="8706" width="19.26953125" customWidth="1"/>
    <col min="8707" max="8707" width="22.81640625" customWidth="1"/>
    <col min="8709" max="8709" width="12.54296875" bestFit="1" customWidth="1"/>
    <col min="8942" max="8942" width="7.81640625" customWidth="1"/>
    <col min="8943" max="8943" width="15.54296875" customWidth="1"/>
    <col min="8944" max="8944" width="42.81640625" customWidth="1"/>
    <col min="8945" max="8945" width="26.1796875" customWidth="1"/>
    <col min="8946" max="8946" width="14.1796875" customWidth="1"/>
    <col min="8947" max="8947" width="10.7265625" customWidth="1"/>
    <col min="8948" max="8948" width="16.81640625" customWidth="1"/>
    <col min="8949" max="8949" width="10.7265625" customWidth="1"/>
    <col min="8950" max="8950" width="18.54296875" customWidth="1"/>
    <col min="8951" max="8951" width="18.7265625" customWidth="1"/>
    <col min="8952" max="8953" width="10.7265625" customWidth="1"/>
    <col min="8954" max="8954" width="22.1796875" customWidth="1"/>
    <col min="8955" max="8956" width="10.7265625" customWidth="1"/>
    <col min="8957" max="8957" width="19" customWidth="1"/>
    <col min="8958" max="8958" width="18.26953125" customWidth="1"/>
    <col min="8959" max="8960" width="17.453125" customWidth="1"/>
    <col min="8961" max="8961" width="4.26953125" customWidth="1"/>
    <col min="8962" max="8962" width="19.26953125" customWidth="1"/>
    <col min="8963" max="8963" width="22.81640625" customWidth="1"/>
    <col min="8965" max="8965" width="12.54296875" bestFit="1" customWidth="1"/>
    <col min="9198" max="9198" width="7.81640625" customWidth="1"/>
    <col min="9199" max="9199" width="15.54296875" customWidth="1"/>
    <col min="9200" max="9200" width="42.81640625" customWidth="1"/>
    <col min="9201" max="9201" width="26.1796875" customWidth="1"/>
    <col min="9202" max="9202" width="14.1796875" customWidth="1"/>
    <col min="9203" max="9203" width="10.7265625" customWidth="1"/>
    <col min="9204" max="9204" width="16.81640625" customWidth="1"/>
    <col min="9205" max="9205" width="10.7265625" customWidth="1"/>
    <col min="9206" max="9206" width="18.54296875" customWidth="1"/>
    <col min="9207" max="9207" width="18.7265625" customWidth="1"/>
    <col min="9208" max="9209" width="10.7265625" customWidth="1"/>
    <col min="9210" max="9210" width="22.1796875" customWidth="1"/>
    <col min="9211" max="9212" width="10.7265625" customWidth="1"/>
    <col min="9213" max="9213" width="19" customWidth="1"/>
    <col min="9214" max="9214" width="18.26953125" customWidth="1"/>
    <col min="9215" max="9216" width="17.453125" customWidth="1"/>
    <col min="9217" max="9217" width="4.26953125" customWidth="1"/>
    <col min="9218" max="9218" width="19.26953125" customWidth="1"/>
    <col min="9219" max="9219" width="22.81640625" customWidth="1"/>
    <col min="9221" max="9221" width="12.54296875" bestFit="1" customWidth="1"/>
    <col min="9454" max="9454" width="7.81640625" customWidth="1"/>
    <col min="9455" max="9455" width="15.54296875" customWidth="1"/>
    <col min="9456" max="9456" width="42.81640625" customWidth="1"/>
    <col min="9457" max="9457" width="26.1796875" customWidth="1"/>
    <col min="9458" max="9458" width="14.1796875" customWidth="1"/>
    <col min="9459" max="9459" width="10.7265625" customWidth="1"/>
    <col min="9460" max="9460" width="16.81640625" customWidth="1"/>
    <col min="9461" max="9461" width="10.7265625" customWidth="1"/>
    <col min="9462" max="9462" width="18.54296875" customWidth="1"/>
    <col min="9463" max="9463" width="18.7265625" customWidth="1"/>
    <col min="9464" max="9465" width="10.7265625" customWidth="1"/>
    <col min="9466" max="9466" width="22.1796875" customWidth="1"/>
    <col min="9467" max="9468" width="10.7265625" customWidth="1"/>
    <col min="9469" max="9469" width="19" customWidth="1"/>
    <col min="9470" max="9470" width="18.26953125" customWidth="1"/>
    <col min="9471" max="9472" width="17.453125" customWidth="1"/>
    <col min="9473" max="9473" width="4.26953125" customWidth="1"/>
    <col min="9474" max="9474" width="19.26953125" customWidth="1"/>
    <col min="9475" max="9475" width="22.81640625" customWidth="1"/>
    <col min="9477" max="9477" width="12.54296875" bestFit="1" customWidth="1"/>
    <col min="9710" max="9710" width="7.81640625" customWidth="1"/>
    <col min="9711" max="9711" width="15.54296875" customWidth="1"/>
    <col min="9712" max="9712" width="42.81640625" customWidth="1"/>
    <col min="9713" max="9713" width="26.1796875" customWidth="1"/>
    <col min="9714" max="9714" width="14.1796875" customWidth="1"/>
    <col min="9715" max="9715" width="10.7265625" customWidth="1"/>
    <col min="9716" max="9716" width="16.81640625" customWidth="1"/>
    <col min="9717" max="9717" width="10.7265625" customWidth="1"/>
    <col min="9718" max="9718" width="18.54296875" customWidth="1"/>
    <col min="9719" max="9719" width="18.7265625" customWidth="1"/>
    <col min="9720" max="9721" width="10.7265625" customWidth="1"/>
    <col min="9722" max="9722" width="22.1796875" customWidth="1"/>
    <col min="9723" max="9724" width="10.7265625" customWidth="1"/>
    <col min="9725" max="9725" width="19" customWidth="1"/>
    <col min="9726" max="9726" width="18.26953125" customWidth="1"/>
    <col min="9727" max="9728" width="17.453125" customWidth="1"/>
    <col min="9729" max="9729" width="4.26953125" customWidth="1"/>
    <col min="9730" max="9730" width="19.26953125" customWidth="1"/>
    <col min="9731" max="9731" width="22.81640625" customWidth="1"/>
    <col min="9733" max="9733" width="12.54296875" bestFit="1" customWidth="1"/>
    <col min="9966" max="9966" width="7.81640625" customWidth="1"/>
    <col min="9967" max="9967" width="15.54296875" customWidth="1"/>
    <col min="9968" max="9968" width="42.81640625" customWidth="1"/>
    <col min="9969" max="9969" width="26.1796875" customWidth="1"/>
    <col min="9970" max="9970" width="14.1796875" customWidth="1"/>
    <col min="9971" max="9971" width="10.7265625" customWidth="1"/>
    <col min="9972" max="9972" width="16.81640625" customWidth="1"/>
    <col min="9973" max="9973" width="10.7265625" customWidth="1"/>
    <col min="9974" max="9974" width="18.54296875" customWidth="1"/>
    <col min="9975" max="9975" width="18.7265625" customWidth="1"/>
    <col min="9976" max="9977" width="10.7265625" customWidth="1"/>
    <col min="9978" max="9978" width="22.1796875" customWidth="1"/>
    <col min="9979" max="9980" width="10.7265625" customWidth="1"/>
    <col min="9981" max="9981" width="19" customWidth="1"/>
    <col min="9982" max="9982" width="18.26953125" customWidth="1"/>
    <col min="9983" max="9984" width="17.453125" customWidth="1"/>
    <col min="9985" max="9985" width="4.26953125" customWidth="1"/>
    <col min="9986" max="9986" width="19.26953125" customWidth="1"/>
    <col min="9987" max="9987" width="22.81640625" customWidth="1"/>
    <col min="9989" max="9989" width="12.54296875" bestFit="1" customWidth="1"/>
    <col min="10222" max="10222" width="7.81640625" customWidth="1"/>
    <col min="10223" max="10223" width="15.54296875" customWidth="1"/>
    <col min="10224" max="10224" width="42.81640625" customWidth="1"/>
    <col min="10225" max="10225" width="26.1796875" customWidth="1"/>
    <col min="10226" max="10226" width="14.1796875" customWidth="1"/>
    <col min="10227" max="10227" width="10.7265625" customWidth="1"/>
    <col min="10228" max="10228" width="16.81640625" customWidth="1"/>
    <col min="10229" max="10229" width="10.7265625" customWidth="1"/>
    <col min="10230" max="10230" width="18.54296875" customWidth="1"/>
    <col min="10231" max="10231" width="18.7265625" customWidth="1"/>
    <col min="10232" max="10233" width="10.7265625" customWidth="1"/>
    <col min="10234" max="10234" width="22.1796875" customWidth="1"/>
    <col min="10235" max="10236" width="10.7265625" customWidth="1"/>
    <col min="10237" max="10237" width="19" customWidth="1"/>
    <col min="10238" max="10238" width="18.26953125" customWidth="1"/>
    <col min="10239" max="10240" width="17.453125" customWidth="1"/>
    <col min="10241" max="10241" width="4.26953125" customWidth="1"/>
    <col min="10242" max="10242" width="19.26953125" customWidth="1"/>
    <col min="10243" max="10243" width="22.81640625" customWidth="1"/>
    <col min="10245" max="10245" width="12.54296875" bestFit="1" customWidth="1"/>
    <col min="10478" max="10478" width="7.81640625" customWidth="1"/>
    <col min="10479" max="10479" width="15.54296875" customWidth="1"/>
    <col min="10480" max="10480" width="42.81640625" customWidth="1"/>
    <col min="10481" max="10481" width="26.1796875" customWidth="1"/>
    <col min="10482" max="10482" width="14.1796875" customWidth="1"/>
    <col min="10483" max="10483" width="10.7265625" customWidth="1"/>
    <col min="10484" max="10484" width="16.81640625" customWidth="1"/>
    <col min="10485" max="10485" width="10.7265625" customWidth="1"/>
    <col min="10486" max="10486" width="18.54296875" customWidth="1"/>
    <col min="10487" max="10487" width="18.7265625" customWidth="1"/>
    <col min="10488" max="10489" width="10.7265625" customWidth="1"/>
    <col min="10490" max="10490" width="22.1796875" customWidth="1"/>
    <col min="10491" max="10492" width="10.7265625" customWidth="1"/>
    <col min="10493" max="10493" width="19" customWidth="1"/>
    <col min="10494" max="10494" width="18.26953125" customWidth="1"/>
    <col min="10495" max="10496" width="17.453125" customWidth="1"/>
    <col min="10497" max="10497" width="4.26953125" customWidth="1"/>
    <col min="10498" max="10498" width="19.26953125" customWidth="1"/>
    <col min="10499" max="10499" width="22.81640625" customWidth="1"/>
    <col min="10501" max="10501" width="12.54296875" bestFit="1" customWidth="1"/>
    <col min="10734" max="10734" width="7.81640625" customWidth="1"/>
    <col min="10735" max="10735" width="15.54296875" customWidth="1"/>
    <col min="10736" max="10736" width="42.81640625" customWidth="1"/>
    <col min="10737" max="10737" width="26.1796875" customWidth="1"/>
    <col min="10738" max="10738" width="14.1796875" customWidth="1"/>
    <col min="10739" max="10739" width="10.7265625" customWidth="1"/>
    <col min="10740" max="10740" width="16.81640625" customWidth="1"/>
    <col min="10741" max="10741" width="10.7265625" customWidth="1"/>
    <col min="10742" max="10742" width="18.54296875" customWidth="1"/>
    <col min="10743" max="10743" width="18.7265625" customWidth="1"/>
    <col min="10744" max="10745" width="10.7265625" customWidth="1"/>
    <col min="10746" max="10746" width="22.1796875" customWidth="1"/>
    <col min="10747" max="10748" width="10.7265625" customWidth="1"/>
    <col min="10749" max="10749" width="19" customWidth="1"/>
    <col min="10750" max="10750" width="18.26953125" customWidth="1"/>
    <col min="10751" max="10752" width="17.453125" customWidth="1"/>
    <col min="10753" max="10753" width="4.26953125" customWidth="1"/>
    <col min="10754" max="10754" width="19.26953125" customWidth="1"/>
    <col min="10755" max="10755" width="22.81640625" customWidth="1"/>
    <col min="10757" max="10757" width="12.54296875" bestFit="1" customWidth="1"/>
    <col min="10990" max="10990" width="7.81640625" customWidth="1"/>
    <col min="10991" max="10991" width="15.54296875" customWidth="1"/>
    <col min="10992" max="10992" width="42.81640625" customWidth="1"/>
    <col min="10993" max="10993" width="26.1796875" customWidth="1"/>
    <col min="10994" max="10994" width="14.1796875" customWidth="1"/>
    <col min="10995" max="10995" width="10.7265625" customWidth="1"/>
    <col min="10996" max="10996" width="16.81640625" customWidth="1"/>
    <col min="10997" max="10997" width="10.7265625" customWidth="1"/>
    <col min="10998" max="10998" width="18.54296875" customWidth="1"/>
    <col min="10999" max="10999" width="18.7265625" customWidth="1"/>
    <col min="11000" max="11001" width="10.7265625" customWidth="1"/>
    <col min="11002" max="11002" width="22.1796875" customWidth="1"/>
    <col min="11003" max="11004" width="10.7265625" customWidth="1"/>
    <col min="11005" max="11005" width="19" customWidth="1"/>
    <col min="11006" max="11006" width="18.26953125" customWidth="1"/>
    <col min="11007" max="11008" width="17.453125" customWidth="1"/>
    <col min="11009" max="11009" width="4.26953125" customWidth="1"/>
    <col min="11010" max="11010" width="19.26953125" customWidth="1"/>
    <col min="11011" max="11011" width="22.81640625" customWidth="1"/>
    <col min="11013" max="11013" width="12.54296875" bestFit="1" customWidth="1"/>
    <col min="11246" max="11246" width="7.81640625" customWidth="1"/>
    <col min="11247" max="11247" width="15.54296875" customWidth="1"/>
    <col min="11248" max="11248" width="42.81640625" customWidth="1"/>
    <col min="11249" max="11249" width="26.1796875" customWidth="1"/>
    <col min="11250" max="11250" width="14.1796875" customWidth="1"/>
    <col min="11251" max="11251" width="10.7265625" customWidth="1"/>
    <col min="11252" max="11252" width="16.81640625" customWidth="1"/>
    <col min="11253" max="11253" width="10.7265625" customWidth="1"/>
    <col min="11254" max="11254" width="18.54296875" customWidth="1"/>
    <col min="11255" max="11255" width="18.7265625" customWidth="1"/>
    <col min="11256" max="11257" width="10.7265625" customWidth="1"/>
    <col min="11258" max="11258" width="22.1796875" customWidth="1"/>
    <col min="11259" max="11260" width="10.7265625" customWidth="1"/>
    <col min="11261" max="11261" width="19" customWidth="1"/>
    <col min="11262" max="11262" width="18.26953125" customWidth="1"/>
    <col min="11263" max="11264" width="17.453125" customWidth="1"/>
    <col min="11265" max="11265" width="4.26953125" customWidth="1"/>
    <col min="11266" max="11266" width="19.26953125" customWidth="1"/>
    <col min="11267" max="11267" width="22.81640625" customWidth="1"/>
    <col min="11269" max="11269" width="12.54296875" bestFit="1" customWidth="1"/>
    <col min="11502" max="11502" width="7.81640625" customWidth="1"/>
    <col min="11503" max="11503" width="15.54296875" customWidth="1"/>
    <col min="11504" max="11504" width="42.81640625" customWidth="1"/>
    <col min="11505" max="11505" width="26.1796875" customWidth="1"/>
    <col min="11506" max="11506" width="14.1796875" customWidth="1"/>
    <col min="11507" max="11507" width="10.7265625" customWidth="1"/>
    <col min="11508" max="11508" width="16.81640625" customWidth="1"/>
    <col min="11509" max="11509" width="10.7265625" customWidth="1"/>
    <col min="11510" max="11510" width="18.54296875" customWidth="1"/>
    <col min="11511" max="11511" width="18.7265625" customWidth="1"/>
    <col min="11512" max="11513" width="10.7265625" customWidth="1"/>
    <col min="11514" max="11514" width="22.1796875" customWidth="1"/>
    <col min="11515" max="11516" width="10.7265625" customWidth="1"/>
    <col min="11517" max="11517" width="19" customWidth="1"/>
    <col min="11518" max="11518" width="18.26953125" customWidth="1"/>
    <col min="11519" max="11520" width="17.453125" customWidth="1"/>
    <col min="11521" max="11521" width="4.26953125" customWidth="1"/>
    <col min="11522" max="11522" width="19.26953125" customWidth="1"/>
    <col min="11523" max="11523" width="22.81640625" customWidth="1"/>
    <col min="11525" max="11525" width="12.54296875" bestFit="1" customWidth="1"/>
    <col min="11758" max="11758" width="7.81640625" customWidth="1"/>
    <col min="11759" max="11759" width="15.54296875" customWidth="1"/>
    <col min="11760" max="11760" width="42.81640625" customWidth="1"/>
    <col min="11761" max="11761" width="26.1796875" customWidth="1"/>
    <col min="11762" max="11762" width="14.1796875" customWidth="1"/>
    <col min="11763" max="11763" width="10.7265625" customWidth="1"/>
    <col min="11764" max="11764" width="16.81640625" customWidth="1"/>
    <col min="11765" max="11765" width="10.7265625" customWidth="1"/>
    <col min="11766" max="11766" width="18.54296875" customWidth="1"/>
    <col min="11767" max="11767" width="18.7265625" customWidth="1"/>
    <col min="11768" max="11769" width="10.7265625" customWidth="1"/>
    <col min="11770" max="11770" width="22.1796875" customWidth="1"/>
    <col min="11771" max="11772" width="10.7265625" customWidth="1"/>
    <col min="11773" max="11773" width="19" customWidth="1"/>
    <col min="11774" max="11774" width="18.26953125" customWidth="1"/>
    <col min="11775" max="11776" width="17.453125" customWidth="1"/>
    <col min="11777" max="11777" width="4.26953125" customWidth="1"/>
    <col min="11778" max="11778" width="19.26953125" customWidth="1"/>
    <col min="11779" max="11779" width="22.81640625" customWidth="1"/>
    <col min="11781" max="11781" width="12.54296875" bestFit="1" customWidth="1"/>
    <col min="12014" max="12014" width="7.81640625" customWidth="1"/>
    <col min="12015" max="12015" width="15.54296875" customWidth="1"/>
    <col min="12016" max="12016" width="42.81640625" customWidth="1"/>
    <col min="12017" max="12017" width="26.1796875" customWidth="1"/>
    <col min="12018" max="12018" width="14.1796875" customWidth="1"/>
    <col min="12019" max="12019" width="10.7265625" customWidth="1"/>
    <col min="12020" max="12020" width="16.81640625" customWidth="1"/>
    <col min="12021" max="12021" width="10.7265625" customWidth="1"/>
    <col min="12022" max="12022" width="18.54296875" customWidth="1"/>
    <col min="12023" max="12023" width="18.7265625" customWidth="1"/>
    <col min="12024" max="12025" width="10.7265625" customWidth="1"/>
    <col min="12026" max="12026" width="22.1796875" customWidth="1"/>
    <col min="12027" max="12028" width="10.7265625" customWidth="1"/>
    <col min="12029" max="12029" width="19" customWidth="1"/>
    <col min="12030" max="12030" width="18.26953125" customWidth="1"/>
    <col min="12031" max="12032" width="17.453125" customWidth="1"/>
    <col min="12033" max="12033" width="4.26953125" customWidth="1"/>
    <col min="12034" max="12034" width="19.26953125" customWidth="1"/>
    <col min="12035" max="12035" width="22.81640625" customWidth="1"/>
    <col min="12037" max="12037" width="12.54296875" bestFit="1" customWidth="1"/>
    <col min="12270" max="12270" width="7.81640625" customWidth="1"/>
    <col min="12271" max="12271" width="15.54296875" customWidth="1"/>
    <col min="12272" max="12272" width="42.81640625" customWidth="1"/>
    <col min="12273" max="12273" width="26.1796875" customWidth="1"/>
    <col min="12274" max="12274" width="14.1796875" customWidth="1"/>
    <col min="12275" max="12275" width="10.7265625" customWidth="1"/>
    <col min="12276" max="12276" width="16.81640625" customWidth="1"/>
    <col min="12277" max="12277" width="10.7265625" customWidth="1"/>
    <col min="12278" max="12278" width="18.54296875" customWidth="1"/>
    <col min="12279" max="12279" width="18.7265625" customWidth="1"/>
    <col min="12280" max="12281" width="10.7265625" customWidth="1"/>
    <col min="12282" max="12282" width="22.1796875" customWidth="1"/>
    <col min="12283" max="12284" width="10.7265625" customWidth="1"/>
    <col min="12285" max="12285" width="19" customWidth="1"/>
    <col min="12286" max="12286" width="18.26953125" customWidth="1"/>
    <col min="12287" max="12288" width="17.453125" customWidth="1"/>
    <col min="12289" max="12289" width="4.26953125" customWidth="1"/>
    <col min="12290" max="12290" width="19.26953125" customWidth="1"/>
    <col min="12291" max="12291" width="22.81640625" customWidth="1"/>
    <col min="12293" max="12293" width="12.54296875" bestFit="1" customWidth="1"/>
    <col min="12526" max="12526" width="7.81640625" customWidth="1"/>
    <col min="12527" max="12527" width="15.54296875" customWidth="1"/>
    <col min="12528" max="12528" width="42.81640625" customWidth="1"/>
    <col min="12529" max="12529" width="26.1796875" customWidth="1"/>
    <col min="12530" max="12530" width="14.1796875" customWidth="1"/>
    <col min="12531" max="12531" width="10.7265625" customWidth="1"/>
    <col min="12532" max="12532" width="16.81640625" customWidth="1"/>
    <col min="12533" max="12533" width="10.7265625" customWidth="1"/>
    <col min="12534" max="12534" width="18.54296875" customWidth="1"/>
    <col min="12535" max="12535" width="18.7265625" customWidth="1"/>
    <col min="12536" max="12537" width="10.7265625" customWidth="1"/>
    <col min="12538" max="12538" width="22.1796875" customWidth="1"/>
    <col min="12539" max="12540" width="10.7265625" customWidth="1"/>
    <col min="12541" max="12541" width="19" customWidth="1"/>
    <col min="12542" max="12542" width="18.26953125" customWidth="1"/>
    <col min="12543" max="12544" width="17.453125" customWidth="1"/>
    <col min="12545" max="12545" width="4.26953125" customWidth="1"/>
    <col min="12546" max="12546" width="19.26953125" customWidth="1"/>
    <col min="12547" max="12547" width="22.81640625" customWidth="1"/>
    <col min="12549" max="12549" width="12.54296875" bestFit="1" customWidth="1"/>
    <col min="12782" max="12782" width="7.81640625" customWidth="1"/>
    <col min="12783" max="12783" width="15.54296875" customWidth="1"/>
    <col min="12784" max="12784" width="42.81640625" customWidth="1"/>
    <col min="12785" max="12785" width="26.1796875" customWidth="1"/>
    <col min="12786" max="12786" width="14.1796875" customWidth="1"/>
    <col min="12787" max="12787" width="10.7265625" customWidth="1"/>
    <col min="12788" max="12788" width="16.81640625" customWidth="1"/>
    <col min="12789" max="12789" width="10.7265625" customWidth="1"/>
    <col min="12790" max="12790" width="18.54296875" customWidth="1"/>
    <col min="12791" max="12791" width="18.7265625" customWidth="1"/>
    <col min="12792" max="12793" width="10.7265625" customWidth="1"/>
    <col min="12794" max="12794" width="22.1796875" customWidth="1"/>
    <col min="12795" max="12796" width="10.7265625" customWidth="1"/>
    <col min="12797" max="12797" width="19" customWidth="1"/>
    <col min="12798" max="12798" width="18.26953125" customWidth="1"/>
    <col min="12799" max="12800" width="17.453125" customWidth="1"/>
    <col min="12801" max="12801" width="4.26953125" customWidth="1"/>
    <col min="12802" max="12802" width="19.26953125" customWidth="1"/>
    <col min="12803" max="12803" width="22.81640625" customWidth="1"/>
    <col min="12805" max="12805" width="12.54296875" bestFit="1" customWidth="1"/>
    <col min="13038" max="13038" width="7.81640625" customWidth="1"/>
    <col min="13039" max="13039" width="15.54296875" customWidth="1"/>
    <col min="13040" max="13040" width="42.81640625" customWidth="1"/>
    <col min="13041" max="13041" width="26.1796875" customWidth="1"/>
    <col min="13042" max="13042" width="14.1796875" customWidth="1"/>
    <col min="13043" max="13043" width="10.7265625" customWidth="1"/>
    <col min="13044" max="13044" width="16.81640625" customWidth="1"/>
    <col min="13045" max="13045" width="10.7265625" customWidth="1"/>
    <col min="13046" max="13046" width="18.54296875" customWidth="1"/>
    <col min="13047" max="13047" width="18.7265625" customWidth="1"/>
    <col min="13048" max="13049" width="10.7265625" customWidth="1"/>
    <col min="13050" max="13050" width="22.1796875" customWidth="1"/>
    <col min="13051" max="13052" width="10.7265625" customWidth="1"/>
    <col min="13053" max="13053" width="19" customWidth="1"/>
    <col min="13054" max="13054" width="18.26953125" customWidth="1"/>
    <col min="13055" max="13056" width="17.453125" customWidth="1"/>
    <col min="13057" max="13057" width="4.26953125" customWidth="1"/>
    <col min="13058" max="13058" width="19.26953125" customWidth="1"/>
    <col min="13059" max="13059" width="22.81640625" customWidth="1"/>
    <col min="13061" max="13061" width="12.54296875" bestFit="1" customWidth="1"/>
    <col min="13294" max="13294" width="7.81640625" customWidth="1"/>
    <col min="13295" max="13295" width="15.54296875" customWidth="1"/>
    <col min="13296" max="13296" width="42.81640625" customWidth="1"/>
    <col min="13297" max="13297" width="26.1796875" customWidth="1"/>
    <col min="13298" max="13298" width="14.1796875" customWidth="1"/>
    <col min="13299" max="13299" width="10.7265625" customWidth="1"/>
    <col min="13300" max="13300" width="16.81640625" customWidth="1"/>
    <col min="13301" max="13301" width="10.7265625" customWidth="1"/>
    <col min="13302" max="13302" width="18.54296875" customWidth="1"/>
    <col min="13303" max="13303" width="18.7265625" customWidth="1"/>
    <col min="13304" max="13305" width="10.7265625" customWidth="1"/>
    <col min="13306" max="13306" width="22.1796875" customWidth="1"/>
    <col min="13307" max="13308" width="10.7265625" customWidth="1"/>
    <col min="13309" max="13309" width="19" customWidth="1"/>
    <col min="13310" max="13310" width="18.26953125" customWidth="1"/>
    <col min="13311" max="13312" width="17.453125" customWidth="1"/>
    <col min="13313" max="13313" width="4.26953125" customWidth="1"/>
    <col min="13314" max="13314" width="19.26953125" customWidth="1"/>
    <col min="13315" max="13315" width="22.81640625" customWidth="1"/>
    <col min="13317" max="13317" width="12.54296875" bestFit="1" customWidth="1"/>
    <col min="13550" max="13550" width="7.81640625" customWidth="1"/>
    <col min="13551" max="13551" width="15.54296875" customWidth="1"/>
    <col min="13552" max="13552" width="42.81640625" customWidth="1"/>
    <col min="13553" max="13553" width="26.1796875" customWidth="1"/>
    <col min="13554" max="13554" width="14.1796875" customWidth="1"/>
    <col min="13555" max="13555" width="10.7265625" customWidth="1"/>
    <col min="13556" max="13556" width="16.81640625" customWidth="1"/>
    <col min="13557" max="13557" width="10.7265625" customWidth="1"/>
    <col min="13558" max="13558" width="18.54296875" customWidth="1"/>
    <col min="13559" max="13559" width="18.7265625" customWidth="1"/>
    <col min="13560" max="13561" width="10.7265625" customWidth="1"/>
    <col min="13562" max="13562" width="22.1796875" customWidth="1"/>
    <col min="13563" max="13564" width="10.7265625" customWidth="1"/>
    <col min="13565" max="13565" width="19" customWidth="1"/>
    <col min="13566" max="13566" width="18.26953125" customWidth="1"/>
    <col min="13567" max="13568" width="17.453125" customWidth="1"/>
    <col min="13569" max="13569" width="4.26953125" customWidth="1"/>
    <col min="13570" max="13570" width="19.26953125" customWidth="1"/>
    <col min="13571" max="13571" width="22.81640625" customWidth="1"/>
    <col min="13573" max="13573" width="12.54296875" bestFit="1" customWidth="1"/>
    <col min="13806" max="13806" width="7.81640625" customWidth="1"/>
    <col min="13807" max="13807" width="15.54296875" customWidth="1"/>
    <col min="13808" max="13808" width="42.81640625" customWidth="1"/>
    <col min="13809" max="13809" width="26.1796875" customWidth="1"/>
    <col min="13810" max="13810" width="14.1796875" customWidth="1"/>
    <col min="13811" max="13811" width="10.7265625" customWidth="1"/>
    <col min="13812" max="13812" width="16.81640625" customWidth="1"/>
    <col min="13813" max="13813" width="10.7265625" customWidth="1"/>
    <col min="13814" max="13814" width="18.54296875" customWidth="1"/>
    <col min="13815" max="13815" width="18.7265625" customWidth="1"/>
    <col min="13816" max="13817" width="10.7265625" customWidth="1"/>
    <col min="13818" max="13818" width="22.1796875" customWidth="1"/>
    <col min="13819" max="13820" width="10.7265625" customWidth="1"/>
    <col min="13821" max="13821" width="19" customWidth="1"/>
    <col min="13822" max="13822" width="18.26953125" customWidth="1"/>
    <col min="13823" max="13824" width="17.453125" customWidth="1"/>
    <col min="13825" max="13825" width="4.26953125" customWidth="1"/>
    <col min="13826" max="13826" width="19.26953125" customWidth="1"/>
    <col min="13827" max="13827" width="22.81640625" customWidth="1"/>
    <col min="13829" max="13829" width="12.54296875" bestFit="1" customWidth="1"/>
    <col min="14062" max="14062" width="7.81640625" customWidth="1"/>
    <col min="14063" max="14063" width="15.54296875" customWidth="1"/>
    <col min="14064" max="14064" width="42.81640625" customWidth="1"/>
    <col min="14065" max="14065" width="26.1796875" customWidth="1"/>
    <col min="14066" max="14066" width="14.1796875" customWidth="1"/>
    <col min="14067" max="14067" width="10.7265625" customWidth="1"/>
    <col min="14068" max="14068" width="16.81640625" customWidth="1"/>
    <col min="14069" max="14069" width="10.7265625" customWidth="1"/>
    <col min="14070" max="14070" width="18.54296875" customWidth="1"/>
    <col min="14071" max="14071" width="18.7265625" customWidth="1"/>
    <col min="14072" max="14073" width="10.7265625" customWidth="1"/>
    <col min="14074" max="14074" width="22.1796875" customWidth="1"/>
    <col min="14075" max="14076" width="10.7265625" customWidth="1"/>
    <col min="14077" max="14077" width="19" customWidth="1"/>
    <col min="14078" max="14078" width="18.26953125" customWidth="1"/>
    <col min="14079" max="14080" width="17.453125" customWidth="1"/>
    <col min="14081" max="14081" width="4.26953125" customWidth="1"/>
    <col min="14082" max="14082" width="19.26953125" customWidth="1"/>
    <col min="14083" max="14083" width="22.81640625" customWidth="1"/>
    <col min="14085" max="14085" width="12.54296875" bestFit="1" customWidth="1"/>
    <col min="14318" max="14318" width="7.81640625" customWidth="1"/>
    <col min="14319" max="14319" width="15.54296875" customWidth="1"/>
    <col min="14320" max="14320" width="42.81640625" customWidth="1"/>
    <col min="14321" max="14321" width="26.1796875" customWidth="1"/>
    <col min="14322" max="14322" width="14.1796875" customWidth="1"/>
    <col min="14323" max="14323" width="10.7265625" customWidth="1"/>
    <col min="14324" max="14324" width="16.81640625" customWidth="1"/>
    <col min="14325" max="14325" width="10.7265625" customWidth="1"/>
    <col min="14326" max="14326" width="18.54296875" customWidth="1"/>
    <col min="14327" max="14327" width="18.7265625" customWidth="1"/>
    <col min="14328" max="14329" width="10.7265625" customWidth="1"/>
    <col min="14330" max="14330" width="22.1796875" customWidth="1"/>
    <col min="14331" max="14332" width="10.7265625" customWidth="1"/>
    <col min="14333" max="14333" width="19" customWidth="1"/>
    <col min="14334" max="14334" width="18.26953125" customWidth="1"/>
    <col min="14335" max="14336" width="17.453125" customWidth="1"/>
    <col min="14337" max="14337" width="4.26953125" customWidth="1"/>
    <col min="14338" max="14338" width="19.26953125" customWidth="1"/>
    <col min="14339" max="14339" width="22.81640625" customWidth="1"/>
    <col min="14341" max="14341" width="12.54296875" bestFit="1" customWidth="1"/>
    <col min="14574" max="14574" width="7.81640625" customWidth="1"/>
    <col min="14575" max="14575" width="15.54296875" customWidth="1"/>
    <col min="14576" max="14576" width="42.81640625" customWidth="1"/>
    <col min="14577" max="14577" width="26.1796875" customWidth="1"/>
    <col min="14578" max="14578" width="14.1796875" customWidth="1"/>
    <col min="14579" max="14579" width="10.7265625" customWidth="1"/>
    <col min="14580" max="14580" width="16.81640625" customWidth="1"/>
    <col min="14581" max="14581" width="10.7265625" customWidth="1"/>
    <col min="14582" max="14582" width="18.54296875" customWidth="1"/>
    <col min="14583" max="14583" width="18.7265625" customWidth="1"/>
    <col min="14584" max="14585" width="10.7265625" customWidth="1"/>
    <col min="14586" max="14586" width="22.1796875" customWidth="1"/>
    <col min="14587" max="14588" width="10.7265625" customWidth="1"/>
    <col min="14589" max="14589" width="19" customWidth="1"/>
    <col min="14590" max="14590" width="18.26953125" customWidth="1"/>
    <col min="14591" max="14592" width="17.453125" customWidth="1"/>
    <col min="14593" max="14593" width="4.26953125" customWidth="1"/>
    <col min="14594" max="14594" width="19.26953125" customWidth="1"/>
    <col min="14595" max="14595" width="22.81640625" customWidth="1"/>
    <col min="14597" max="14597" width="12.54296875" bestFit="1" customWidth="1"/>
    <col min="14830" max="14830" width="7.81640625" customWidth="1"/>
    <col min="14831" max="14831" width="15.54296875" customWidth="1"/>
    <col min="14832" max="14832" width="42.81640625" customWidth="1"/>
    <col min="14833" max="14833" width="26.1796875" customWidth="1"/>
    <col min="14834" max="14834" width="14.1796875" customWidth="1"/>
    <col min="14835" max="14835" width="10.7265625" customWidth="1"/>
    <col min="14836" max="14836" width="16.81640625" customWidth="1"/>
    <col min="14837" max="14837" width="10.7265625" customWidth="1"/>
    <col min="14838" max="14838" width="18.54296875" customWidth="1"/>
    <col min="14839" max="14839" width="18.7265625" customWidth="1"/>
    <col min="14840" max="14841" width="10.7265625" customWidth="1"/>
    <col min="14842" max="14842" width="22.1796875" customWidth="1"/>
    <col min="14843" max="14844" width="10.7265625" customWidth="1"/>
    <col min="14845" max="14845" width="19" customWidth="1"/>
    <col min="14846" max="14846" width="18.26953125" customWidth="1"/>
    <col min="14847" max="14848" width="17.453125" customWidth="1"/>
    <col min="14849" max="14849" width="4.26953125" customWidth="1"/>
    <col min="14850" max="14850" width="19.26953125" customWidth="1"/>
    <col min="14851" max="14851" width="22.81640625" customWidth="1"/>
    <col min="14853" max="14853" width="12.54296875" bestFit="1" customWidth="1"/>
    <col min="15086" max="15086" width="7.81640625" customWidth="1"/>
    <col min="15087" max="15087" width="15.54296875" customWidth="1"/>
    <col min="15088" max="15088" width="42.81640625" customWidth="1"/>
    <col min="15089" max="15089" width="26.1796875" customWidth="1"/>
    <col min="15090" max="15090" width="14.1796875" customWidth="1"/>
    <col min="15091" max="15091" width="10.7265625" customWidth="1"/>
    <col min="15092" max="15092" width="16.81640625" customWidth="1"/>
    <col min="15093" max="15093" width="10.7265625" customWidth="1"/>
    <col min="15094" max="15094" width="18.54296875" customWidth="1"/>
    <col min="15095" max="15095" width="18.7265625" customWidth="1"/>
    <col min="15096" max="15097" width="10.7265625" customWidth="1"/>
    <col min="15098" max="15098" width="22.1796875" customWidth="1"/>
    <col min="15099" max="15100" width="10.7265625" customWidth="1"/>
    <col min="15101" max="15101" width="19" customWidth="1"/>
    <col min="15102" max="15102" width="18.26953125" customWidth="1"/>
    <col min="15103" max="15104" width="17.453125" customWidth="1"/>
    <col min="15105" max="15105" width="4.26953125" customWidth="1"/>
    <col min="15106" max="15106" width="19.26953125" customWidth="1"/>
    <col min="15107" max="15107" width="22.81640625" customWidth="1"/>
    <col min="15109" max="15109" width="12.54296875" bestFit="1" customWidth="1"/>
    <col min="15342" max="15342" width="7.81640625" customWidth="1"/>
    <col min="15343" max="15343" width="15.54296875" customWidth="1"/>
    <col min="15344" max="15344" width="42.81640625" customWidth="1"/>
    <col min="15345" max="15345" width="26.1796875" customWidth="1"/>
    <col min="15346" max="15346" width="14.1796875" customWidth="1"/>
    <col min="15347" max="15347" width="10.7265625" customWidth="1"/>
    <col min="15348" max="15348" width="16.81640625" customWidth="1"/>
    <col min="15349" max="15349" width="10.7265625" customWidth="1"/>
    <col min="15350" max="15350" width="18.54296875" customWidth="1"/>
    <col min="15351" max="15351" width="18.7265625" customWidth="1"/>
    <col min="15352" max="15353" width="10.7265625" customWidth="1"/>
    <col min="15354" max="15354" width="22.1796875" customWidth="1"/>
    <col min="15355" max="15356" width="10.7265625" customWidth="1"/>
    <col min="15357" max="15357" width="19" customWidth="1"/>
    <col min="15358" max="15358" width="18.26953125" customWidth="1"/>
    <col min="15359" max="15360" width="17.453125" customWidth="1"/>
    <col min="15361" max="15361" width="4.26953125" customWidth="1"/>
    <col min="15362" max="15362" width="19.26953125" customWidth="1"/>
    <col min="15363" max="15363" width="22.81640625" customWidth="1"/>
    <col min="15365" max="15365" width="12.54296875" bestFit="1" customWidth="1"/>
    <col min="15598" max="15598" width="7.81640625" customWidth="1"/>
    <col min="15599" max="15599" width="15.54296875" customWidth="1"/>
    <col min="15600" max="15600" width="42.81640625" customWidth="1"/>
    <col min="15601" max="15601" width="26.1796875" customWidth="1"/>
    <col min="15602" max="15602" width="14.1796875" customWidth="1"/>
    <col min="15603" max="15603" width="10.7265625" customWidth="1"/>
    <col min="15604" max="15604" width="16.81640625" customWidth="1"/>
    <col min="15605" max="15605" width="10.7265625" customWidth="1"/>
    <col min="15606" max="15606" width="18.54296875" customWidth="1"/>
    <col min="15607" max="15607" width="18.7265625" customWidth="1"/>
    <col min="15608" max="15609" width="10.7265625" customWidth="1"/>
    <col min="15610" max="15610" width="22.1796875" customWidth="1"/>
    <col min="15611" max="15612" width="10.7265625" customWidth="1"/>
    <col min="15613" max="15613" width="19" customWidth="1"/>
    <col min="15614" max="15614" width="18.26953125" customWidth="1"/>
    <col min="15615" max="15616" width="17.453125" customWidth="1"/>
    <col min="15617" max="15617" width="4.26953125" customWidth="1"/>
    <col min="15618" max="15618" width="19.26953125" customWidth="1"/>
    <col min="15619" max="15619" width="22.81640625" customWidth="1"/>
    <col min="15621" max="15621" width="12.54296875" bestFit="1" customWidth="1"/>
    <col min="15854" max="15854" width="7.81640625" customWidth="1"/>
    <col min="15855" max="15855" width="15.54296875" customWidth="1"/>
    <col min="15856" max="15856" width="42.81640625" customWidth="1"/>
    <col min="15857" max="15857" width="26.1796875" customWidth="1"/>
    <col min="15858" max="15858" width="14.1796875" customWidth="1"/>
    <col min="15859" max="15859" width="10.7265625" customWidth="1"/>
    <col min="15860" max="15860" width="16.81640625" customWidth="1"/>
    <col min="15861" max="15861" width="10.7265625" customWidth="1"/>
    <col min="15862" max="15862" width="18.54296875" customWidth="1"/>
    <col min="15863" max="15863" width="18.7265625" customWidth="1"/>
    <col min="15864" max="15865" width="10.7265625" customWidth="1"/>
    <col min="15866" max="15866" width="22.1796875" customWidth="1"/>
    <col min="15867" max="15868" width="10.7265625" customWidth="1"/>
    <col min="15869" max="15869" width="19" customWidth="1"/>
    <col min="15870" max="15870" width="18.26953125" customWidth="1"/>
    <col min="15871" max="15872" width="17.453125" customWidth="1"/>
    <col min="15873" max="15873" width="4.26953125" customWidth="1"/>
    <col min="15874" max="15874" width="19.26953125" customWidth="1"/>
    <col min="15875" max="15875" width="22.81640625" customWidth="1"/>
    <col min="15877" max="15877" width="12.54296875" bestFit="1" customWidth="1"/>
    <col min="16110" max="16110" width="7.81640625" customWidth="1"/>
    <col min="16111" max="16111" width="15.54296875" customWidth="1"/>
    <col min="16112" max="16112" width="42.81640625" customWidth="1"/>
    <col min="16113" max="16113" width="26.1796875" customWidth="1"/>
    <col min="16114" max="16114" width="14.1796875" customWidth="1"/>
    <col min="16115" max="16115" width="10.7265625" customWidth="1"/>
    <col min="16116" max="16116" width="16.81640625" customWidth="1"/>
    <col min="16117" max="16117" width="10.7265625" customWidth="1"/>
    <col min="16118" max="16118" width="18.54296875" customWidth="1"/>
    <col min="16119" max="16119" width="18.7265625" customWidth="1"/>
    <col min="16120" max="16121" width="10.7265625" customWidth="1"/>
    <col min="16122" max="16122" width="22.1796875" customWidth="1"/>
    <col min="16123" max="16124" width="10.7265625" customWidth="1"/>
    <col min="16125" max="16125" width="19" customWidth="1"/>
    <col min="16126" max="16126" width="18.26953125" customWidth="1"/>
    <col min="16127" max="16128" width="17.453125" customWidth="1"/>
    <col min="16129" max="16129" width="4.26953125" customWidth="1"/>
    <col min="16130" max="16130" width="19.26953125" customWidth="1"/>
    <col min="16131" max="16131" width="22.81640625" customWidth="1"/>
    <col min="16133" max="16133" width="12.54296875" bestFit="1" customWidth="1"/>
  </cols>
  <sheetData>
    <row r="1" spans="1:19" s="8" customFormat="1" ht="26" x14ac:dyDescent="0.6">
      <c r="A1" s="6" t="s">
        <v>0</v>
      </c>
      <c r="B1" s="6"/>
      <c r="C1" s="7"/>
      <c r="D1" s="7"/>
      <c r="E1" s="7"/>
      <c r="F1" s="7"/>
      <c r="G1" s="7"/>
      <c r="H1" s="7"/>
      <c r="I1" s="7"/>
      <c r="J1" s="7"/>
      <c r="K1" s="7"/>
      <c r="L1" s="7"/>
      <c r="M1" s="7"/>
      <c r="N1" s="7"/>
      <c r="O1" s="7"/>
      <c r="P1" s="7"/>
      <c r="Q1" s="7"/>
      <c r="R1" s="7"/>
      <c r="S1" s="7"/>
    </row>
    <row r="2" spans="1:19" s="8" customFormat="1" ht="32.5" x14ac:dyDescent="0.65">
      <c r="A2" s="6" t="s">
        <v>1</v>
      </c>
      <c r="B2" s="6"/>
      <c r="C2" s="7"/>
      <c r="D2" s="7"/>
      <c r="E2" s="133" t="s">
        <v>2</v>
      </c>
      <c r="F2" s="133"/>
      <c r="G2" s="133"/>
      <c r="H2" s="133"/>
      <c r="I2" s="133"/>
      <c r="J2" s="133"/>
      <c r="K2" s="133"/>
      <c r="L2" s="133"/>
      <c r="M2" s="133"/>
      <c r="N2" s="7"/>
      <c r="O2" s="7"/>
      <c r="P2" s="7"/>
      <c r="Q2" s="7"/>
      <c r="R2" s="7"/>
      <c r="S2" s="7"/>
    </row>
    <row r="3" spans="1:19" s="8" customFormat="1" ht="26" x14ac:dyDescent="0.6">
      <c r="A3" s="7"/>
      <c r="B3" s="7"/>
      <c r="C3" s="7"/>
      <c r="D3" s="7"/>
      <c r="E3" s="7"/>
      <c r="F3" s="7"/>
      <c r="G3" s="7"/>
      <c r="H3" s="7"/>
      <c r="I3" s="7"/>
      <c r="J3" s="7"/>
      <c r="K3" s="7"/>
      <c r="L3" s="7"/>
      <c r="M3" s="7"/>
      <c r="N3" s="7"/>
      <c r="O3" s="7"/>
      <c r="P3" s="7"/>
      <c r="Q3" s="7"/>
      <c r="R3" s="7"/>
      <c r="S3" s="7"/>
    </row>
    <row r="4" spans="1:19" s="8" customFormat="1" ht="26" x14ac:dyDescent="0.6">
      <c r="A4" s="6"/>
      <c r="B4" s="6"/>
      <c r="C4" s="7"/>
      <c r="D4" s="7"/>
      <c r="E4" s="7"/>
      <c r="F4" s="7"/>
      <c r="G4" s="7"/>
      <c r="H4" s="7"/>
      <c r="I4" s="7"/>
      <c r="J4" s="7"/>
      <c r="K4" s="7"/>
      <c r="L4" s="7"/>
      <c r="M4" s="7"/>
      <c r="N4" s="7"/>
      <c r="O4" s="7"/>
      <c r="P4" s="7"/>
      <c r="Q4" s="7"/>
      <c r="R4" s="7"/>
      <c r="S4" s="7"/>
    </row>
    <row r="5" spans="1:19" s="8" customFormat="1" ht="30" x14ac:dyDescent="0.6">
      <c r="A5" s="7"/>
      <c r="B5" s="7"/>
      <c r="C5" s="7"/>
      <c r="D5" s="134" t="s">
        <v>65</v>
      </c>
      <c r="E5" s="134"/>
      <c r="F5" s="134"/>
      <c r="G5" s="134"/>
      <c r="H5" s="134"/>
      <c r="I5" s="134"/>
      <c r="J5" s="134"/>
      <c r="K5" s="134"/>
      <c r="L5" s="134"/>
      <c r="M5" s="134"/>
      <c r="N5" s="134"/>
      <c r="O5" s="7"/>
      <c r="P5" s="7"/>
      <c r="Q5" s="7"/>
      <c r="R5" s="7"/>
      <c r="S5" s="7"/>
    </row>
    <row r="6" spans="1:19" s="8" customFormat="1" ht="15" customHeight="1" x14ac:dyDescent="0.6">
      <c r="A6" s="7"/>
      <c r="B6" s="7"/>
      <c r="C6" s="7"/>
      <c r="D6" s="7"/>
      <c r="E6" s="7"/>
      <c r="F6" s="7"/>
      <c r="G6" s="7"/>
      <c r="H6" s="7"/>
      <c r="I6" s="7"/>
      <c r="J6" s="7"/>
      <c r="K6" s="7"/>
      <c r="L6" s="7"/>
      <c r="M6" s="7"/>
      <c r="N6" s="7"/>
      <c r="O6" s="7"/>
      <c r="P6" s="7"/>
      <c r="Q6" s="7"/>
      <c r="R6" s="7"/>
      <c r="S6" s="7"/>
    </row>
    <row r="7" spans="1:19" s="8" customFormat="1" ht="33" customHeight="1" thickBot="1" x14ac:dyDescent="0.65">
      <c r="A7" s="7"/>
      <c r="B7" s="7"/>
      <c r="C7" s="6" t="s">
        <v>3</v>
      </c>
      <c r="D7" s="9" t="s">
        <v>73</v>
      </c>
      <c r="E7" s="7"/>
      <c r="F7" s="7"/>
      <c r="G7" s="7"/>
      <c r="H7" s="7"/>
      <c r="I7" s="7"/>
      <c r="J7" s="7"/>
      <c r="K7" s="7"/>
      <c r="L7" s="7"/>
      <c r="M7" s="7"/>
      <c r="N7" s="7"/>
      <c r="O7" s="7"/>
      <c r="P7" s="7"/>
      <c r="Q7" s="7"/>
      <c r="R7" s="7"/>
      <c r="S7" s="7"/>
    </row>
    <row r="8" spans="1:19" s="8" customFormat="1" ht="26" x14ac:dyDescent="0.6">
      <c r="A8" s="7"/>
      <c r="B8" s="7"/>
      <c r="C8" s="6"/>
      <c r="D8" s="10"/>
      <c r="E8" s="7"/>
      <c r="F8" s="7"/>
      <c r="G8" s="7"/>
      <c r="H8" s="7"/>
      <c r="I8" s="7"/>
      <c r="J8" s="7"/>
      <c r="K8" s="7"/>
      <c r="L8" s="7"/>
      <c r="M8" s="135"/>
      <c r="N8" s="135"/>
      <c r="O8" s="135"/>
      <c r="P8" s="135"/>
      <c r="Q8" s="135"/>
      <c r="R8" s="135"/>
      <c r="S8" s="135"/>
    </row>
    <row r="9" spans="1:19" s="8" customFormat="1" ht="26.5" thickBot="1" x14ac:dyDescent="0.65">
      <c r="A9" s="7"/>
      <c r="B9" s="7"/>
      <c r="C9" s="6" t="s">
        <v>4</v>
      </c>
      <c r="D9" s="136" t="s">
        <v>74</v>
      </c>
      <c r="E9" s="137"/>
      <c r="F9" s="137"/>
      <c r="G9" s="137"/>
      <c r="H9" s="137"/>
      <c r="I9" s="137"/>
      <c r="J9" s="137"/>
      <c r="K9" s="7"/>
      <c r="L9" s="7"/>
      <c r="M9" s="7"/>
      <c r="N9" s="7"/>
      <c r="O9" s="7"/>
      <c r="P9" s="7"/>
      <c r="Q9" s="7"/>
      <c r="R9" s="7"/>
      <c r="S9" s="7"/>
    </row>
    <row r="10" spans="1:19" s="8" customFormat="1" ht="26" x14ac:dyDescent="0.6">
      <c r="A10" s="7"/>
      <c r="B10" s="6"/>
      <c r="C10" s="7"/>
      <c r="D10" s="7"/>
      <c r="E10" s="7"/>
      <c r="F10" s="7"/>
      <c r="G10" s="7"/>
      <c r="H10" s="7"/>
      <c r="I10" s="7"/>
      <c r="J10" s="7"/>
      <c r="K10" s="7"/>
      <c r="L10" s="7"/>
      <c r="M10" s="7"/>
      <c r="N10" s="7"/>
      <c r="O10" s="7"/>
      <c r="P10" s="7"/>
      <c r="Q10" s="7"/>
      <c r="R10" s="7"/>
      <c r="S10" s="7"/>
    </row>
    <row r="11" spans="1:19" s="8" customFormat="1" ht="26" x14ac:dyDescent="0.6">
      <c r="A11" s="11"/>
      <c r="B11" s="12" t="s">
        <v>5</v>
      </c>
      <c r="C11" s="6" t="s">
        <v>6</v>
      </c>
      <c r="D11" s="7"/>
      <c r="E11" s="7"/>
      <c r="F11" s="7"/>
      <c r="G11" s="7"/>
      <c r="H11" s="7"/>
      <c r="I11" s="7"/>
      <c r="J11" s="7"/>
      <c r="K11" s="7"/>
      <c r="L11" s="7"/>
      <c r="M11" s="7"/>
      <c r="N11" s="7"/>
      <c r="O11" s="7"/>
      <c r="P11" s="7"/>
      <c r="Q11" s="7"/>
      <c r="R11" s="7"/>
      <c r="S11" s="7"/>
    </row>
    <row r="12" spans="1:19" s="8" customFormat="1" ht="15" customHeight="1" x14ac:dyDescent="0.6">
      <c r="A12" s="11"/>
      <c r="B12" s="12"/>
      <c r="C12" s="12"/>
      <c r="D12" s="7"/>
      <c r="E12" s="7"/>
      <c r="F12" s="7"/>
      <c r="G12" s="7"/>
      <c r="H12" s="7"/>
      <c r="I12" s="7"/>
      <c r="J12" s="7"/>
      <c r="K12" s="7"/>
      <c r="L12" s="7"/>
      <c r="M12" s="7"/>
      <c r="N12" s="7"/>
      <c r="O12" s="7"/>
      <c r="P12" s="7"/>
      <c r="Q12" s="7"/>
      <c r="R12" s="7"/>
      <c r="S12" s="7"/>
    </row>
    <row r="13" spans="1:19" ht="9" customHeight="1" thickBot="1" x14ac:dyDescent="0.4">
      <c r="A13" s="1"/>
      <c r="B13" s="1"/>
      <c r="C13" s="1"/>
      <c r="D13" s="1"/>
      <c r="E13" s="1"/>
      <c r="F13" s="1"/>
      <c r="G13" s="1"/>
      <c r="H13" s="1"/>
      <c r="I13" s="1"/>
      <c r="J13" s="1"/>
      <c r="K13" s="1"/>
      <c r="L13" s="1"/>
      <c r="M13" s="1"/>
      <c r="N13" s="1"/>
      <c r="O13" s="1"/>
      <c r="P13" s="1"/>
      <c r="Q13" s="1"/>
      <c r="R13" s="1"/>
      <c r="S13" s="1"/>
    </row>
    <row r="14" spans="1:19" ht="26.25" customHeight="1" x14ac:dyDescent="0.65">
      <c r="A14" s="89" t="s">
        <v>7</v>
      </c>
      <c r="B14" s="92" t="s">
        <v>8</v>
      </c>
      <c r="C14" s="93"/>
      <c r="D14" s="82" t="s">
        <v>9</v>
      </c>
      <c r="E14" s="82"/>
      <c r="F14" s="82" t="s">
        <v>10</v>
      </c>
      <c r="G14" s="82"/>
      <c r="H14" s="82"/>
      <c r="I14" s="82"/>
      <c r="J14" s="98" t="s">
        <v>11</v>
      </c>
      <c r="K14" s="99"/>
      <c r="L14" s="99"/>
      <c r="M14" s="99"/>
      <c r="N14" s="99"/>
      <c r="O14" s="99"/>
      <c r="P14" s="99"/>
      <c r="Q14" s="99"/>
      <c r="R14" s="99"/>
      <c r="S14" s="100"/>
    </row>
    <row r="15" spans="1:19" ht="30" customHeight="1" x14ac:dyDescent="0.65">
      <c r="A15" s="90"/>
      <c r="B15" s="94"/>
      <c r="C15" s="95"/>
      <c r="D15" s="27" t="s">
        <v>12</v>
      </c>
      <c r="E15" s="27" t="s">
        <v>13</v>
      </c>
      <c r="F15" s="107" t="s">
        <v>14</v>
      </c>
      <c r="G15" s="107"/>
      <c r="H15" s="107" t="s">
        <v>15</v>
      </c>
      <c r="I15" s="107"/>
      <c r="J15" s="101"/>
      <c r="K15" s="102"/>
      <c r="L15" s="102"/>
      <c r="M15" s="102"/>
      <c r="N15" s="102"/>
      <c r="O15" s="102"/>
      <c r="P15" s="102"/>
      <c r="Q15" s="102"/>
      <c r="R15" s="102"/>
      <c r="S15" s="103"/>
    </row>
    <row r="16" spans="1:19" ht="26.25" customHeight="1" x14ac:dyDescent="0.35">
      <c r="A16" s="91"/>
      <c r="B16" s="96"/>
      <c r="C16" s="97"/>
      <c r="D16" s="23" t="s">
        <v>16</v>
      </c>
      <c r="E16" s="23" t="s">
        <v>17</v>
      </c>
      <c r="F16" s="81" t="s">
        <v>18</v>
      </c>
      <c r="G16" s="81"/>
      <c r="H16" s="81" t="s">
        <v>19</v>
      </c>
      <c r="I16" s="81"/>
      <c r="J16" s="104"/>
      <c r="K16" s="105"/>
      <c r="L16" s="105"/>
      <c r="M16" s="105"/>
      <c r="N16" s="105"/>
      <c r="O16" s="105"/>
      <c r="P16" s="105"/>
      <c r="Q16" s="105"/>
      <c r="R16" s="105"/>
      <c r="S16" s="106"/>
    </row>
    <row r="17" spans="1:19" ht="36" customHeight="1" x14ac:dyDescent="0.35">
      <c r="A17" s="130">
        <v>4</v>
      </c>
      <c r="B17" s="83" t="s">
        <v>20</v>
      </c>
      <c r="C17" s="86" t="s">
        <v>34</v>
      </c>
      <c r="D17" s="50">
        <f>IF(D22=0,0,ROUND(D20/D22*100,1))</f>
        <v>0</v>
      </c>
      <c r="E17" s="50">
        <f>IF(E22=0,0,ROUND(E20/E22*100,1))</f>
        <v>0</v>
      </c>
      <c r="F17" s="53">
        <f>E17-D17</f>
        <v>0</v>
      </c>
      <c r="G17" s="54"/>
      <c r="H17" s="53">
        <f>IF(D17=0,0,ROUND(E17/D17*100,1))</f>
        <v>0</v>
      </c>
      <c r="I17" s="54"/>
      <c r="J17" s="44" t="s">
        <v>69</v>
      </c>
      <c r="K17" s="45"/>
      <c r="L17" s="45"/>
      <c r="M17" s="45"/>
      <c r="N17" s="45"/>
      <c r="O17" s="45"/>
      <c r="P17" s="45"/>
      <c r="Q17" s="45"/>
      <c r="R17" s="45"/>
      <c r="S17" s="46"/>
    </row>
    <row r="18" spans="1:19" ht="170.25" customHeight="1" x14ac:dyDescent="0.35">
      <c r="A18" s="131"/>
      <c r="B18" s="84"/>
      <c r="C18" s="87"/>
      <c r="D18" s="51"/>
      <c r="E18" s="51"/>
      <c r="F18" s="55"/>
      <c r="G18" s="56"/>
      <c r="H18" s="55"/>
      <c r="I18" s="56"/>
      <c r="J18" s="68" t="str">
        <f>"El indicador al final del período de evaluación registró un alcanzado del "&amp;E17&amp;" por ciento en comparación con la meta programada del "&amp;D17&amp;" por ciento, representa un cumplimiento de la meta del "&amp;H17&amp;" por ciento, colocando el indicador en un semáforo de color "&amp;IF(AND(D17=0,H17=0),"",IF(AND(H17&gt;=95,H17&lt;=105,H20&gt;=95,H20&lt;=105,H22&gt;=95,H22&lt;=105),"VERDE:SE LOGRÓ LA META",IF(AND(H17&gt;=95,H17&lt;=105,H20&lt;95),"VERDE:AUNQUE EL INDICADOR ES VERDE, HAY VARIACIÓN EN VARIABLES",IF(AND(H17&gt;=95,H17&lt;=105,H20&gt;105),"VERDE:AUNQUE EL INDICADOR ES VERDE, HAY VARIACIÓN EN VARIABLES",IF(AND(H17&gt;=95,H17&lt;=105,H22&lt;95),"VERDE:AUNQUE EL INDICADOR ES VERDE, HAY VARIACIÓN EN VARIABLES",IF(AND(H17&gt;=95,H17&lt;=105,H22&gt;105),"VERDE:AUNQUE EL INDICADOR ES VERDE, HAY VARIACIÓN EN VARIABLES",IF(OR(AND(H17&gt;=90,H17&lt;95),AND(H17&gt;105,H17&lt;=110)),"AMARILLO",IF(OR(H17&lt;90,H17&gt;110),"ROJO",IF(AND(D17&lt;&gt;0,E17=0),"ROJO","")))))))))&amp;". 
"&amp;IF(AND(D17=0,E17=0),"NO",IF(OR(H17&lt;95,H17&gt;105),"SI","NO"))&amp;" hubo variación en el indicador y "&amp;IF(AND(D20=0,D22=0,H20=0,H22=0),"NO",IF(OR(H20&lt;95,H20&gt;105,H22&lt;95,H22&gt;105),"SI","NO"))&amp;" hubo variación en variables."</f>
        <v>El indicador al final del período de evaluación registró un alcanzado del 0 por ciento en comparación con la meta programada del 0 por ciento, representa un cumplimiento de la meta del 0 por ciento, colocando el indicador en un semáforo de color . 
NO hubo variación en el indicador y NO hubo variación en variables.</v>
      </c>
      <c r="K18" s="69"/>
      <c r="L18" s="69"/>
      <c r="M18" s="69"/>
      <c r="N18" s="69"/>
      <c r="O18" s="69"/>
      <c r="P18" s="69"/>
      <c r="Q18" s="69"/>
      <c r="R18" s="69"/>
      <c r="S18" s="70"/>
    </row>
    <row r="19" spans="1:19" ht="211.9" customHeight="1" thickBot="1" x14ac:dyDescent="0.4">
      <c r="A19" s="131"/>
      <c r="B19" s="85"/>
      <c r="C19" s="88"/>
      <c r="D19" s="52"/>
      <c r="E19" s="52"/>
      <c r="F19" s="57"/>
      <c r="G19" s="58"/>
      <c r="H19" s="57"/>
      <c r="I19" s="58"/>
      <c r="J19" s="47" t="s">
        <v>39</v>
      </c>
      <c r="K19" s="48"/>
      <c r="L19" s="48"/>
      <c r="M19" s="48"/>
      <c r="N19" s="48"/>
      <c r="O19" s="48"/>
      <c r="P19" s="48"/>
      <c r="Q19" s="48"/>
      <c r="R19" s="48"/>
      <c r="S19" s="49"/>
    </row>
    <row r="20" spans="1:19" ht="48" customHeight="1" x14ac:dyDescent="0.35">
      <c r="A20" s="131"/>
      <c r="B20" s="59" t="s">
        <v>21</v>
      </c>
      <c r="C20" s="61" t="s">
        <v>22</v>
      </c>
      <c r="D20" s="63">
        <v>0</v>
      </c>
      <c r="E20" s="63">
        <v>0</v>
      </c>
      <c r="F20" s="53">
        <f t="shared" ref="F20" si="0">E20-D20</f>
        <v>0</v>
      </c>
      <c r="G20" s="54"/>
      <c r="H20" s="53">
        <f t="shared" ref="H20" si="1">IF(D20=0,0,ROUND(E20/D20*100,1))</f>
        <v>0</v>
      </c>
      <c r="I20" s="54"/>
      <c r="J20" s="44" t="s">
        <v>64</v>
      </c>
      <c r="K20" s="45"/>
      <c r="L20" s="45"/>
      <c r="M20" s="45"/>
      <c r="N20" s="45"/>
      <c r="O20" s="45"/>
      <c r="P20" s="45"/>
      <c r="Q20" s="45"/>
      <c r="R20" s="45"/>
      <c r="S20" s="46"/>
    </row>
    <row r="21" spans="1:19" ht="184.9" customHeight="1" x14ac:dyDescent="0.35">
      <c r="A21" s="131"/>
      <c r="B21" s="60"/>
      <c r="C21" s="62"/>
      <c r="D21" s="64"/>
      <c r="E21" s="64"/>
      <c r="F21" s="57"/>
      <c r="G21" s="58"/>
      <c r="H21" s="57"/>
      <c r="I21" s="58"/>
      <c r="J21" s="114" t="s">
        <v>66</v>
      </c>
      <c r="K21" s="115"/>
      <c r="L21" s="115"/>
      <c r="M21" s="115"/>
      <c r="N21" s="115"/>
      <c r="O21" s="115"/>
      <c r="P21" s="115"/>
      <c r="Q21" s="115"/>
      <c r="R21" s="115"/>
      <c r="S21" s="116"/>
    </row>
    <row r="22" spans="1:19" ht="48" customHeight="1" x14ac:dyDescent="0.35">
      <c r="A22" s="131"/>
      <c r="B22" s="39" t="s">
        <v>23</v>
      </c>
      <c r="C22" s="37" t="s">
        <v>40</v>
      </c>
      <c r="D22" s="35">
        <v>0</v>
      </c>
      <c r="E22" s="35">
        <v>0</v>
      </c>
      <c r="F22" s="79">
        <f>E22-D22</f>
        <v>0</v>
      </c>
      <c r="G22" s="79"/>
      <c r="H22" s="79">
        <f>IF(D22=0,0,ROUND(E22/D22*100,1))</f>
        <v>0</v>
      </c>
      <c r="I22" s="79"/>
      <c r="J22" s="44" t="s">
        <v>68</v>
      </c>
      <c r="K22" s="45"/>
      <c r="L22" s="45"/>
      <c r="M22" s="45"/>
      <c r="N22" s="45"/>
      <c r="O22" s="45"/>
      <c r="P22" s="45"/>
      <c r="Q22" s="45"/>
      <c r="R22" s="45"/>
      <c r="S22" s="46"/>
    </row>
    <row r="23" spans="1:19" ht="195.65" customHeight="1" thickBot="1" x14ac:dyDescent="0.4">
      <c r="A23" s="131"/>
      <c r="B23" s="39"/>
      <c r="C23" s="37"/>
      <c r="D23" s="35"/>
      <c r="E23" s="35"/>
      <c r="F23" s="79"/>
      <c r="G23" s="79"/>
      <c r="H23" s="79"/>
      <c r="I23" s="79"/>
      <c r="J23" s="47" t="s">
        <v>66</v>
      </c>
      <c r="K23" s="48"/>
      <c r="L23" s="48"/>
      <c r="M23" s="48"/>
      <c r="N23" s="48"/>
      <c r="O23" s="48"/>
      <c r="P23" s="48"/>
      <c r="Q23" s="48"/>
      <c r="R23" s="48"/>
      <c r="S23" s="49"/>
    </row>
    <row r="24" spans="1:19" ht="82.15" hidden="1" customHeight="1" x14ac:dyDescent="0.35">
      <c r="A24" s="131"/>
      <c r="B24" s="39"/>
      <c r="C24" s="37"/>
      <c r="D24" s="35"/>
      <c r="E24" s="35"/>
      <c r="F24" s="79"/>
      <c r="G24" s="79"/>
      <c r="H24" s="79"/>
      <c r="I24" s="79"/>
      <c r="J24" s="44" t="s">
        <v>24</v>
      </c>
      <c r="K24" s="45"/>
      <c r="L24" s="45"/>
      <c r="M24" s="45"/>
      <c r="N24" s="45"/>
      <c r="O24" s="45"/>
      <c r="P24" s="45"/>
      <c r="Q24" s="45"/>
      <c r="R24" s="45"/>
      <c r="S24" s="46"/>
    </row>
    <row r="25" spans="1:19" ht="44.25" customHeight="1" x14ac:dyDescent="0.35">
      <c r="A25" s="131"/>
      <c r="B25" s="59"/>
      <c r="C25" s="86"/>
      <c r="D25" s="63"/>
      <c r="E25" s="63"/>
      <c r="F25" s="50"/>
      <c r="G25" s="50"/>
      <c r="H25" s="50"/>
      <c r="I25" s="50"/>
      <c r="J25" s="44" t="s">
        <v>67</v>
      </c>
      <c r="K25" s="45"/>
      <c r="L25" s="45"/>
      <c r="M25" s="45"/>
      <c r="N25" s="45"/>
      <c r="O25" s="45"/>
      <c r="P25" s="45"/>
      <c r="Q25" s="45"/>
      <c r="R25" s="45"/>
      <c r="S25" s="46"/>
    </row>
    <row r="26" spans="1:19" ht="165.65" customHeight="1" thickBot="1" x14ac:dyDescent="0.4">
      <c r="A26" s="132"/>
      <c r="B26" s="40"/>
      <c r="C26" s="38"/>
      <c r="D26" s="36"/>
      <c r="E26" s="36"/>
      <c r="F26" s="80"/>
      <c r="G26" s="80"/>
      <c r="H26" s="80"/>
      <c r="I26" s="80"/>
      <c r="J26" s="47" t="s">
        <v>66</v>
      </c>
      <c r="K26" s="48"/>
      <c r="L26" s="48"/>
      <c r="M26" s="48"/>
      <c r="N26" s="48"/>
      <c r="O26" s="48"/>
      <c r="P26" s="48"/>
      <c r="Q26" s="48"/>
      <c r="R26" s="48"/>
      <c r="S26" s="49"/>
    </row>
    <row r="27" spans="1:19" ht="34.5" customHeight="1" thickBot="1" x14ac:dyDescent="0.4">
      <c r="A27" s="17"/>
      <c r="B27" s="18"/>
      <c r="C27" s="19"/>
      <c r="D27" s="20"/>
      <c r="E27" s="20"/>
      <c r="F27" s="21"/>
      <c r="G27" s="21"/>
      <c r="H27" s="21"/>
      <c r="I27" s="21"/>
      <c r="J27" s="22"/>
      <c r="K27" s="22"/>
      <c r="L27" s="22"/>
      <c r="M27" s="22"/>
      <c r="N27" s="22"/>
      <c r="O27" s="22"/>
      <c r="P27" s="22"/>
      <c r="Q27" s="22"/>
      <c r="R27" s="22"/>
      <c r="S27" s="22"/>
    </row>
    <row r="28" spans="1:19" ht="26.25" customHeight="1" x14ac:dyDescent="0.65">
      <c r="A28" s="89" t="s">
        <v>7</v>
      </c>
      <c r="B28" s="92" t="s">
        <v>8</v>
      </c>
      <c r="C28" s="93"/>
      <c r="D28" s="82" t="s">
        <v>9</v>
      </c>
      <c r="E28" s="82"/>
      <c r="F28" s="82" t="s">
        <v>10</v>
      </c>
      <c r="G28" s="82"/>
      <c r="H28" s="82"/>
      <c r="I28" s="82"/>
      <c r="J28" s="98" t="s">
        <v>11</v>
      </c>
      <c r="K28" s="99"/>
      <c r="L28" s="99"/>
      <c r="M28" s="99"/>
      <c r="N28" s="99"/>
      <c r="O28" s="99"/>
      <c r="P28" s="99"/>
      <c r="Q28" s="99"/>
      <c r="R28" s="99"/>
      <c r="S28" s="100"/>
    </row>
    <row r="29" spans="1:19" ht="30" customHeight="1" x14ac:dyDescent="0.65">
      <c r="A29" s="90"/>
      <c r="B29" s="94"/>
      <c r="C29" s="95"/>
      <c r="D29" s="27" t="s">
        <v>12</v>
      </c>
      <c r="E29" s="27" t="s">
        <v>13</v>
      </c>
      <c r="F29" s="107" t="s">
        <v>14</v>
      </c>
      <c r="G29" s="107"/>
      <c r="H29" s="107" t="s">
        <v>15</v>
      </c>
      <c r="I29" s="107"/>
      <c r="J29" s="101"/>
      <c r="K29" s="102"/>
      <c r="L29" s="102"/>
      <c r="M29" s="102"/>
      <c r="N29" s="102"/>
      <c r="O29" s="102"/>
      <c r="P29" s="102"/>
      <c r="Q29" s="102"/>
      <c r="R29" s="102"/>
      <c r="S29" s="103"/>
    </row>
    <row r="30" spans="1:19" ht="26.25" customHeight="1" x14ac:dyDescent="0.35">
      <c r="A30" s="91"/>
      <c r="B30" s="96"/>
      <c r="C30" s="97"/>
      <c r="D30" s="23" t="s">
        <v>16</v>
      </c>
      <c r="E30" s="23" t="s">
        <v>17</v>
      </c>
      <c r="F30" s="81" t="s">
        <v>18</v>
      </c>
      <c r="G30" s="81"/>
      <c r="H30" s="81" t="s">
        <v>19</v>
      </c>
      <c r="I30" s="81"/>
      <c r="J30" s="104"/>
      <c r="K30" s="105"/>
      <c r="L30" s="105"/>
      <c r="M30" s="105"/>
      <c r="N30" s="105"/>
      <c r="O30" s="105"/>
      <c r="P30" s="105"/>
      <c r="Q30" s="105"/>
      <c r="R30" s="105"/>
      <c r="S30" s="106"/>
    </row>
    <row r="31" spans="1:19" ht="38.25" customHeight="1" x14ac:dyDescent="0.35">
      <c r="A31" s="41">
        <v>5</v>
      </c>
      <c r="B31" s="83" t="s">
        <v>20</v>
      </c>
      <c r="C31" s="86" t="s">
        <v>35</v>
      </c>
      <c r="D31" s="50">
        <f>IF(D36=0,0,ROUND(D34/D36*100,1))</f>
        <v>0</v>
      </c>
      <c r="E31" s="50">
        <f>IF(E36=0,0,ROUND(E34/E36*100,1))</f>
        <v>0</v>
      </c>
      <c r="F31" s="53">
        <f>E31-D31</f>
        <v>0</v>
      </c>
      <c r="G31" s="54"/>
      <c r="H31" s="53">
        <f>IF(D31=0,0,ROUND(E31/D31*100,1))</f>
        <v>0</v>
      </c>
      <c r="I31" s="54"/>
      <c r="J31" s="44" t="s">
        <v>69</v>
      </c>
      <c r="K31" s="45"/>
      <c r="L31" s="45"/>
      <c r="M31" s="45"/>
      <c r="N31" s="45"/>
      <c r="O31" s="45"/>
      <c r="P31" s="45"/>
      <c r="Q31" s="45"/>
      <c r="R31" s="45"/>
      <c r="S31" s="46"/>
    </row>
    <row r="32" spans="1:19" ht="188.25" customHeight="1" x14ac:dyDescent="0.35">
      <c r="A32" s="42"/>
      <c r="B32" s="84"/>
      <c r="C32" s="87"/>
      <c r="D32" s="51"/>
      <c r="E32" s="51"/>
      <c r="F32" s="55"/>
      <c r="G32" s="56"/>
      <c r="H32" s="55"/>
      <c r="I32" s="56"/>
      <c r="J32" s="68" t="str">
        <f>"El indicador al final del período de evaluación registró un alcanzado del "&amp;E31&amp;" por ciento en comparación con la meta programada del "&amp;D31&amp;" por ciento, representa un cumplimiento de la meta del "&amp;H31&amp;" por ciento, colocando el indicador en un semáforo de color "&amp;IF(AND(D31=0,H31=0),"",IF(AND(H31&gt;=95,H31&lt;=105,H34&gt;=95,H34&lt;=105,H36&gt;=95,H36&lt;=105),"VERDE:SE LOGRÓ LA META",IF(AND(H31&gt;=95,H31&lt;=105,H34&lt;95),"VERDE:AUNQUE EL INDICADOR ES VERDE, HAY VARIACIÓN EN VARIABLES",IF(AND(H31&gt;=95,H31&lt;=105,H34&gt;105),"VERDE:AUNQUE EL INDICADOR ES VERDE, HAY VARIACIÓN EN VARIABLES",IF(AND(H31&gt;=95,H31&lt;=105,H36&lt;95),"VERDE:AUNQUE EL INDICADOR ES VERDE, HAY VARIACIÓN EN VARIABLES",IF(AND(H31&gt;=95,H31&lt;=105,H36&gt;105),"VERDE:AUNQUE EL INDICADOR ES VERDE, HAY VARIACIÓN EN VARIABLES",IF(OR(AND(H31&gt;=90,H31&lt;95),AND(H31&gt;105,H31&lt;=110)),"AMARILLO",IF(OR(H31&lt;90,H31&gt;110),"ROJO",IF(AND(D31&lt;&gt;0,E31=0),"ROJO","")))))))))&amp;". 
"&amp;IF(AND(D31=0,E31=0),"NO",IF(OR(H31&lt;95,H31&gt;105),"SI","NO"))&amp;" hubo variación en el indicador y "&amp;IF(AND(D34=0,D36=0,H34=0,H36=0),"NO",IF(OR(H34&lt;95,H34&gt;105,H36&lt;95,H36&gt;105),"SI","NO"))&amp;" hubo variación en variables."</f>
        <v>El indicador al final del período de evaluación registró un alcanzado del 0 por ciento en comparación con la meta programada del 0 por ciento, representa un cumplimiento de la meta del 0 por ciento, colocando el indicador en un semáforo de color . 
NO hubo variación en el indicador y NO hubo variación en variables.</v>
      </c>
      <c r="K32" s="69"/>
      <c r="L32" s="69"/>
      <c r="M32" s="69"/>
      <c r="N32" s="69"/>
      <c r="O32" s="69"/>
      <c r="P32" s="69"/>
      <c r="Q32" s="69"/>
      <c r="R32" s="69"/>
      <c r="S32" s="70"/>
    </row>
    <row r="33" spans="1:19" ht="258.75" customHeight="1" x14ac:dyDescent="0.35">
      <c r="A33" s="42"/>
      <c r="B33" s="85"/>
      <c r="C33" s="88"/>
      <c r="D33" s="52"/>
      <c r="E33" s="52"/>
      <c r="F33" s="57"/>
      <c r="G33" s="58"/>
      <c r="H33" s="57"/>
      <c r="I33" s="58"/>
      <c r="J33" s="71" t="s">
        <v>72</v>
      </c>
      <c r="K33" s="72"/>
      <c r="L33" s="72"/>
      <c r="M33" s="72"/>
      <c r="N33" s="72"/>
      <c r="O33" s="72"/>
      <c r="P33" s="72"/>
      <c r="Q33" s="72"/>
      <c r="R33" s="72"/>
      <c r="S33" s="73"/>
    </row>
    <row r="34" spans="1:19" ht="35.25" customHeight="1" x14ac:dyDescent="0.35">
      <c r="A34" s="42"/>
      <c r="B34" s="59" t="s">
        <v>21</v>
      </c>
      <c r="C34" s="61" t="s">
        <v>36</v>
      </c>
      <c r="D34" s="63">
        <v>0</v>
      </c>
      <c r="E34" s="63">
        <v>0</v>
      </c>
      <c r="F34" s="53">
        <f t="shared" ref="F34" si="2">E34-D34</f>
        <v>0</v>
      </c>
      <c r="G34" s="54"/>
      <c r="H34" s="53">
        <f t="shared" ref="H34" si="3">IF(D34=0,0,ROUND(E34/D34*100,1))</f>
        <v>0</v>
      </c>
      <c r="I34" s="54"/>
      <c r="J34" s="44" t="s">
        <v>71</v>
      </c>
      <c r="K34" s="45"/>
      <c r="L34" s="45"/>
      <c r="M34" s="45"/>
      <c r="N34" s="45"/>
      <c r="O34" s="45"/>
      <c r="P34" s="45"/>
      <c r="Q34" s="45"/>
      <c r="R34" s="45"/>
      <c r="S34" s="46"/>
    </row>
    <row r="35" spans="1:19" ht="223.5" customHeight="1" thickBot="1" x14ac:dyDescent="0.4">
      <c r="A35" s="42"/>
      <c r="B35" s="60"/>
      <c r="C35" s="62"/>
      <c r="D35" s="64"/>
      <c r="E35" s="64"/>
      <c r="F35" s="57"/>
      <c r="G35" s="58"/>
      <c r="H35" s="57"/>
      <c r="I35" s="58"/>
      <c r="J35" s="47" t="s">
        <v>66</v>
      </c>
      <c r="K35" s="48"/>
      <c r="L35" s="48"/>
      <c r="M35" s="48"/>
      <c r="N35" s="48"/>
      <c r="O35" s="48"/>
      <c r="P35" s="48"/>
      <c r="Q35" s="48"/>
      <c r="R35" s="48"/>
      <c r="S35" s="49"/>
    </row>
    <row r="36" spans="1:19" ht="36.75" customHeight="1" x14ac:dyDescent="0.35">
      <c r="A36" s="42"/>
      <c r="B36" s="39" t="s">
        <v>23</v>
      </c>
      <c r="C36" s="37" t="s">
        <v>41</v>
      </c>
      <c r="D36" s="35">
        <v>0</v>
      </c>
      <c r="E36" s="35">
        <v>0</v>
      </c>
      <c r="F36" s="79">
        <f>E36-D36</f>
        <v>0</v>
      </c>
      <c r="G36" s="79"/>
      <c r="H36" s="79">
        <f>IF(D36=0,0,ROUND(E36/D36*100,1))</f>
        <v>0</v>
      </c>
      <c r="I36" s="79"/>
      <c r="J36" s="44" t="s">
        <v>68</v>
      </c>
      <c r="K36" s="45"/>
      <c r="L36" s="45"/>
      <c r="M36" s="45"/>
      <c r="N36" s="45"/>
      <c r="O36" s="45"/>
      <c r="P36" s="45"/>
      <c r="Q36" s="45"/>
      <c r="R36" s="45"/>
      <c r="S36" s="46"/>
    </row>
    <row r="37" spans="1:19" ht="219" customHeight="1" thickBot="1" x14ac:dyDescent="0.4">
      <c r="A37" s="42"/>
      <c r="B37" s="39"/>
      <c r="C37" s="37"/>
      <c r="D37" s="35"/>
      <c r="E37" s="35"/>
      <c r="F37" s="79"/>
      <c r="G37" s="79"/>
      <c r="H37" s="79"/>
      <c r="I37" s="79"/>
      <c r="J37" s="47" t="s">
        <v>66</v>
      </c>
      <c r="K37" s="48"/>
      <c r="L37" s="48"/>
      <c r="M37" s="48"/>
      <c r="N37" s="48"/>
      <c r="O37" s="48"/>
      <c r="P37" s="48"/>
      <c r="Q37" s="48"/>
      <c r="R37" s="48"/>
      <c r="S37" s="49"/>
    </row>
    <row r="38" spans="1:19" ht="87" customHeight="1" x14ac:dyDescent="0.35">
      <c r="A38" s="42"/>
      <c r="B38" s="39"/>
      <c r="C38" s="37"/>
      <c r="D38" s="35"/>
      <c r="E38" s="35"/>
      <c r="F38" s="79"/>
      <c r="G38" s="79"/>
      <c r="H38" s="79"/>
      <c r="I38" s="79"/>
      <c r="J38" s="44" t="s">
        <v>67</v>
      </c>
      <c r="K38" s="45"/>
      <c r="L38" s="45"/>
      <c r="M38" s="45"/>
      <c r="N38" s="45"/>
      <c r="O38" s="45"/>
      <c r="P38" s="45"/>
      <c r="Q38" s="45"/>
      <c r="R38" s="45"/>
      <c r="S38" s="46"/>
    </row>
    <row r="39" spans="1:19" ht="161.25" customHeight="1" thickBot="1" x14ac:dyDescent="0.4">
      <c r="A39" s="43"/>
      <c r="B39" s="40"/>
      <c r="C39" s="38"/>
      <c r="D39" s="36"/>
      <c r="E39" s="36"/>
      <c r="F39" s="80"/>
      <c r="G39" s="80"/>
      <c r="H39" s="80"/>
      <c r="I39" s="80"/>
      <c r="J39" s="47" t="s">
        <v>66</v>
      </c>
      <c r="K39" s="48"/>
      <c r="L39" s="48"/>
      <c r="M39" s="48"/>
      <c r="N39" s="48"/>
      <c r="O39" s="48"/>
      <c r="P39" s="48"/>
      <c r="Q39" s="48"/>
      <c r="R39" s="48"/>
      <c r="S39" s="49"/>
    </row>
    <row r="40" spans="1:19" ht="54" customHeight="1" thickBot="1" x14ac:dyDescent="0.4">
      <c r="A40" s="138"/>
      <c r="B40" s="109"/>
      <c r="C40" s="109"/>
      <c r="D40" s="109"/>
      <c r="E40" s="109"/>
      <c r="F40" s="109"/>
      <c r="G40" s="109"/>
      <c r="H40" s="109"/>
      <c r="I40" s="109"/>
      <c r="J40" s="109"/>
      <c r="K40" s="109"/>
      <c r="L40" s="109"/>
      <c r="M40" s="109"/>
      <c r="N40" s="109"/>
      <c r="O40" s="109"/>
      <c r="P40" s="109"/>
      <c r="Q40" s="109"/>
      <c r="R40" s="109"/>
      <c r="S40" s="139"/>
    </row>
    <row r="41" spans="1:19" ht="26.25" customHeight="1" x14ac:dyDescent="0.65">
      <c r="A41" s="89" t="s">
        <v>7</v>
      </c>
      <c r="B41" s="92" t="s">
        <v>8</v>
      </c>
      <c r="C41" s="93"/>
      <c r="D41" s="82" t="s">
        <v>9</v>
      </c>
      <c r="E41" s="82"/>
      <c r="F41" s="82" t="s">
        <v>10</v>
      </c>
      <c r="G41" s="82"/>
      <c r="H41" s="82"/>
      <c r="I41" s="82"/>
      <c r="J41" s="98" t="s">
        <v>11</v>
      </c>
      <c r="K41" s="99"/>
      <c r="L41" s="99"/>
      <c r="M41" s="99"/>
      <c r="N41" s="99"/>
      <c r="O41" s="99"/>
      <c r="P41" s="99"/>
      <c r="Q41" s="99"/>
      <c r="R41" s="99"/>
      <c r="S41" s="100"/>
    </row>
    <row r="42" spans="1:19" ht="30" customHeight="1" x14ac:dyDescent="0.65">
      <c r="A42" s="90"/>
      <c r="B42" s="94"/>
      <c r="C42" s="95"/>
      <c r="D42" s="27" t="s">
        <v>12</v>
      </c>
      <c r="E42" s="27" t="s">
        <v>13</v>
      </c>
      <c r="F42" s="107" t="s">
        <v>14</v>
      </c>
      <c r="G42" s="107"/>
      <c r="H42" s="107" t="s">
        <v>15</v>
      </c>
      <c r="I42" s="107"/>
      <c r="J42" s="101"/>
      <c r="K42" s="102"/>
      <c r="L42" s="102"/>
      <c r="M42" s="102"/>
      <c r="N42" s="102"/>
      <c r="O42" s="102"/>
      <c r="P42" s="102"/>
      <c r="Q42" s="102"/>
      <c r="R42" s="102"/>
      <c r="S42" s="103"/>
    </row>
    <row r="43" spans="1:19" ht="26.25" customHeight="1" x14ac:dyDescent="0.35">
      <c r="A43" s="91"/>
      <c r="B43" s="96"/>
      <c r="C43" s="97"/>
      <c r="D43" s="23" t="s">
        <v>16</v>
      </c>
      <c r="E43" s="23" t="s">
        <v>17</v>
      </c>
      <c r="F43" s="81" t="s">
        <v>18</v>
      </c>
      <c r="G43" s="81"/>
      <c r="H43" s="81" t="s">
        <v>19</v>
      </c>
      <c r="I43" s="81"/>
      <c r="J43" s="104"/>
      <c r="K43" s="105"/>
      <c r="L43" s="105"/>
      <c r="M43" s="105"/>
      <c r="N43" s="105"/>
      <c r="O43" s="105"/>
      <c r="P43" s="105"/>
      <c r="Q43" s="105"/>
      <c r="R43" s="105"/>
      <c r="S43" s="106"/>
    </row>
    <row r="44" spans="1:19" ht="37.5" customHeight="1" x14ac:dyDescent="0.35">
      <c r="A44" s="41">
        <v>6</v>
      </c>
      <c r="B44" s="83" t="s">
        <v>20</v>
      </c>
      <c r="C44" s="86" t="s">
        <v>25</v>
      </c>
      <c r="D44" s="50">
        <f>IF(D49=0,0,ROUND(D47/D49*100,1))</f>
        <v>98.6</v>
      </c>
      <c r="E44" s="50">
        <f>IF(E49=0,0,ROUND(E47/E49*100,1))</f>
        <v>94</v>
      </c>
      <c r="F44" s="53">
        <f>E44-D44</f>
        <v>-4.5999999999999943</v>
      </c>
      <c r="G44" s="54"/>
      <c r="H44" s="53">
        <f>IF(D44=0,0,ROUND(E44/D44*100,1))</f>
        <v>95.3</v>
      </c>
      <c r="I44" s="54"/>
      <c r="J44" s="44" t="s">
        <v>69</v>
      </c>
      <c r="K44" s="45"/>
      <c r="L44" s="45"/>
      <c r="M44" s="45"/>
      <c r="N44" s="45"/>
      <c r="O44" s="45"/>
      <c r="P44" s="45"/>
      <c r="Q44" s="45"/>
      <c r="R44" s="45"/>
      <c r="S44" s="46"/>
    </row>
    <row r="45" spans="1:19" ht="179.25" customHeight="1" x14ac:dyDescent="0.35">
      <c r="A45" s="42"/>
      <c r="B45" s="84"/>
      <c r="C45" s="87"/>
      <c r="D45" s="51"/>
      <c r="E45" s="51"/>
      <c r="F45" s="55"/>
      <c r="G45" s="56"/>
      <c r="H45" s="55"/>
      <c r="I45" s="56"/>
      <c r="J45" s="68" t="str">
        <f>"El indicador al final del período de evaluación registró un alcanzado del "&amp;E44&amp;" por ciento en comparación con la meta programada del "&amp;D44&amp;" por ciento, representa un cumplimiento de la meta del "&amp;H44&amp;" por ciento, colocando el indicador en un semáforo de color "&amp;IF(AND(D44=0,H44=0),"",IF(AND(H44&gt;=95,H44&lt;=105,H47&gt;=95,H47&lt;=105,H49&gt;=95,H49&lt;=105),"VERDE:SE LOGRÓ LA META",IF(AND(H44&gt;=95,H44&lt;=105,H47&lt;95),"VERDE:AUNQUE EL INDICADOR ES VERDE, HAY VARIACIÓN EN VARIABLES",IF(AND(H44&gt;=95,H44&lt;=105,H47&gt;105),"VERDE:AUNQUE EL INDICADOR ES VERDE, HAY VARIACIÓN EN VARIABLES",IF(AND(H44&gt;=95,H44&lt;=105,H49&lt;95),"VERDE:AUNQUE EL INDICADOR ES VERDE, HAY VARIACIÓN EN VARIABLES",IF(AND(H44&gt;=95,H44&lt;=105,H49&gt;105),"VERDE:AUNQUE EL INDICADOR ES VERDE, HAY VARIACIÓN EN VARIABLES",IF(OR(AND(H44&gt;=90,H44&lt;95),AND(H44&gt;105,H44&lt;=110)),"AMARILLO",IF(OR(H44&lt;90,H44&gt;110),"ROJO",IF(AND(D44&lt;&gt;0,E44=0),"ROJO","")))))))))&amp;". 
"&amp;IF(AND(D44=0,E44=0),"NO",IF(OR(H44&lt;95,H44&gt;105),"SI","NO"))&amp;" hubo variación en el indicador y "&amp;IF(AND(D47=0,D49=0,H47=0,H49=0),"NO",IF(OR(H47&lt;95,H47&gt;105,H49&lt;95,H49&gt;105),"SI","NO"))&amp;" hubo variación en variables."</f>
        <v>El indicador al final del período de evaluación registró un alcanzado del 94 por ciento en comparación con la meta programada del 98.6 por ciento, representa un cumplimiento de la meta del 95.3 por ciento, colocando el indicador en un semáforo de color VERDE:AUNQUE EL INDICADOR ES VERDE, HAY VARIACIÓN EN VARIABLES. 
NO hubo variación en el indicador y SI hubo variación en variables.</v>
      </c>
      <c r="K45" s="69"/>
      <c r="L45" s="69"/>
      <c r="M45" s="69"/>
      <c r="N45" s="69"/>
      <c r="O45" s="69"/>
      <c r="P45" s="69"/>
      <c r="Q45" s="69"/>
      <c r="R45" s="69"/>
      <c r="S45" s="70"/>
    </row>
    <row r="46" spans="1:19" ht="292.5" customHeight="1" x14ac:dyDescent="0.35">
      <c r="A46" s="42"/>
      <c r="B46" s="85"/>
      <c r="C46" s="88"/>
      <c r="D46" s="52"/>
      <c r="E46" s="52"/>
      <c r="F46" s="57"/>
      <c r="G46" s="58"/>
      <c r="H46" s="57"/>
      <c r="I46" s="58"/>
      <c r="J46" s="71" t="s">
        <v>83</v>
      </c>
      <c r="K46" s="72"/>
      <c r="L46" s="72"/>
      <c r="M46" s="72"/>
      <c r="N46" s="72"/>
      <c r="O46" s="72"/>
      <c r="P46" s="72"/>
      <c r="Q46" s="72"/>
      <c r="R46" s="72"/>
      <c r="S46" s="73"/>
    </row>
    <row r="47" spans="1:19" ht="33" customHeight="1" x14ac:dyDescent="0.35">
      <c r="A47" s="42"/>
      <c r="B47" s="59" t="s">
        <v>21</v>
      </c>
      <c r="C47" s="61" t="s">
        <v>42</v>
      </c>
      <c r="D47" s="63">
        <v>414</v>
      </c>
      <c r="E47" s="63">
        <v>421</v>
      </c>
      <c r="F47" s="53">
        <f t="shared" ref="F47" si="4">E47-D47</f>
        <v>7</v>
      </c>
      <c r="G47" s="54"/>
      <c r="H47" s="53">
        <f t="shared" ref="H47" si="5">IF(D47=0,0,ROUND(E47/D47*100,1))</f>
        <v>101.7</v>
      </c>
      <c r="I47" s="54"/>
      <c r="J47" s="44" t="s">
        <v>71</v>
      </c>
      <c r="K47" s="45"/>
      <c r="L47" s="45"/>
      <c r="M47" s="45"/>
      <c r="N47" s="45"/>
      <c r="O47" s="45"/>
      <c r="P47" s="45"/>
      <c r="Q47" s="45"/>
      <c r="R47" s="45"/>
      <c r="S47" s="46"/>
    </row>
    <row r="48" spans="1:19" ht="232.5" customHeight="1" thickBot="1" x14ac:dyDescent="0.4">
      <c r="A48" s="42"/>
      <c r="B48" s="60"/>
      <c r="C48" s="62"/>
      <c r="D48" s="64"/>
      <c r="E48" s="64"/>
      <c r="F48" s="57"/>
      <c r="G48" s="58"/>
      <c r="H48" s="57"/>
      <c r="I48" s="58"/>
      <c r="J48" s="47" t="s">
        <v>75</v>
      </c>
      <c r="K48" s="48"/>
      <c r="L48" s="48"/>
      <c r="M48" s="48"/>
      <c r="N48" s="48"/>
      <c r="O48" s="48"/>
      <c r="P48" s="48"/>
      <c r="Q48" s="48"/>
      <c r="R48" s="48"/>
      <c r="S48" s="49"/>
    </row>
    <row r="49" spans="1:19" ht="52.5" customHeight="1" x14ac:dyDescent="0.35">
      <c r="A49" s="42"/>
      <c r="B49" s="140" t="s">
        <v>23</v>
      </c>
      <c r="C49" s="113" t="s">
        <v>43</v>
      </c>
      <c r="D49" s="143">
        <v>420</v>
      </c>
      <c r="E49" s="143">
        <v>448</v>
      </c>
      <c r="F49" s="79">
        <f>E49-D49</f>
        <v>28</v>
      </c>
      <c r="G49" s="79"/>
      <c r="H49" s="79">
        <f>IF(D49=0,0,ROUND(E49/D49*100,1))</f>
        <v>106.7</v>
      </c>
      <c r="I49" s="79"/>
      <c r="J49" s="44" t="s">
        <v>68</v>
      </c>
      <c r="K49" s="45"/>
      <c r="L49" s="45"/>
      <c r="M49" s="45"/>
      <c r="N49" s="45"/>
      <c r="O49" s="45"/>
      <c r="P49" s="45"/>
      <c r="Q49" s="45"/>
      <c r="R49" s="45"/>
      <c r="S49" s="46"/>
    </row>
    <row r="50" spans="1:19" ht="238.5" customHeight="1" thickBot="1" x14ac:dyDescent="0.4">
      <c r="A50" s="42"/>
      <c r="B50" s="140"/>
      <c r="C50" s="113"/>
      <c r="D50" s="143"/>
      <c r="E50" s="143"/>
      <c r="F50" s="79"/>
      <c r="G50" s="79"/>
      <c r="H50" s="79"/>
      <c r="I50" s="79"/>
      <c r="J50" s="47" t="s">
        <v>84</v>
      </c>
      <c r="K50" s="48"/>
      <c r="L50" s="48"/>
      <c r="M50" s="48"/>
      <c r="N50" s="48"/>
      <c r="O50" s="48"/>
      <c r="P50" s="48"/>
      <c r="Q50" s="48"/>
      <c r="R50" s="48"/>
      <c r="S50" s="49"/>
    </row>
    <row r="51" spans="1:19" ht="67.5" customHeight="1" x14ac:dyDescent="0.35">
      <c r="A51" s="42"/>
      <c r="B51" s="140"/>
      <c r="C51" s="113"/>
      <c r="D51" s="143"/>
      <c r="E51" s="143"/>
      <c r="F51" s="79"/>
      <c r="G51" s="79"/>
      <c r="H51" s="79"/>
      <c r="I51" s="79"/>
      <c r="J51" s="44" t="s">
        <v>67</v>
      </c>
      <c r="K51" s="45"/>
      <c r="L51" s="45"/>
      <c r="M51" s="45"/>
      <c r="N51" s="45"/>
      <c r="O51" s="45"/>
      <c r="P51" s="45"/>
      <c r="Q51" s="45"/>
      <c r="R51" s="45"/>
      <c r="S51" s="46"/>
    </row>
    <row r="52" spans="1:19" ht="177.75" customHeight="1" thickBot="1" x14ac:dyDescent="0.4">
      <c r="A52" s="43"/>
      <c r="B52" s="141"/>
      <c r="C52" s="142"/>
      <c r="D52" s="144"/>
      <c r="E52" s="144"/>
      <c r="F52" s="80"/>
      <c r="G52" s="80"/>
      <c r="H52" s="80"/>
      <c r="I52" s="80"/>
      <c r="J52" s="47" t="s">
        <v>76</v>
      </c>
      <c r="K52" s="48"/>
      <c r="L52" s="48"/>
      <c r="M52" s="48"/>
      <c r="N52" s="48"/>
      <c r="O52" s="48"/>
      <c r="P52" s="48"/>
      <c r="Q52" s="48"/>
      <c r="R52" s="48"/>
      <c r="S52" s="49"/>
    </row>
    <row r="53" spans="1:19" ht="30" customHeight="1" thickBot="1" x14ac:dyDescent="0.4">
      <c r="A53" s="13"/>
      <c r="B53" s="2"/>
      <c r="C53" s="2"/>
      <c r="D53" s="2"/>
      <c r="E53" s="2"/>
      <c r="F53" s="2"/>
      <c r="G53" s="2"/>
      <c r="H53" s="2"/>
      <c r="I53" s="2"/>
      <c r="J53" s="2"/>
      <c r="K53" s="2"/>
      <c r="L53" s="2"/>
      <c r="M53" s="2"/>
      <c r="N53" s="2"/>
      <c r="O53" s="2"/>
      <c r="P53" s="2"/>
      <c r="Q53" s="2"/>
      <c r="R53" s="2"/>
      <c r="S53" s="14"/>
    </row>
    <row r="54" spans="1:19" ht="26.25" customHeight="1" x14ac:dyDescent="0.65">
      <c r="A54" s="89" t="s">
        <v>7</v>
      </c>
      <c r="B54" s="92" t="s">
        <v>8</v>
      </c>
      <c r="C54" s="93"/>
      <c r="D54" s="82" t="s">
        <v>9</v>
      </c>
      <c r="E54" s="82"/>
      <c r="F54" s="82" t="s">
        <v>10</v>
      </c>
      <c r="G54" s="82"/>
      <c r="H54" s="82"/>
      <c r="I54" s="82"/>
      <c r="J54" s="98" t="s">
        <v>11</v>
      </c>
      <c r="K54" s="99"/>
      <c r="L54" s="99"/>
      <c r="M54" s="99"/>
      <c r="N54" s="99"/>
      <c r="O54" s="99"/>
      <c r="P54" s="99"/>
      <c r="Q54" s="99"/>
      <c r="R54" s="99"/>
      <c r="S54" s="100"/>
    </row>
    <row r="55" spans="1:19" ht="30" customHeight="1" x14ac:dyDescent="0.65">
      <c r="A55" s="90"/>
      <c r="B55" s="94"/>
      <c r="C55" s="95"/>
      <c r="D55" s="27" t="s">
        <v>12</v>
      </c>
      <c r="E55" s="27" t="s">
        <v>13</v>
      </c>
      <c r="F55" s="107" t="s">
        <v>14</v>
      </c>
      <c r="G55" s="107"/>
      <c r="H55" s="107" t="s">
        <v>15</v>
      </c>
      <c r="I55" s="107"/>
      <c r="J55" s="101"/>
      <c r="K55" s="102"/>
      <c r="L55" s="102"/>
      <c r="M55" s="102"/>
      <c r="N55" s="102"/>
      <c r="O55" s="102"/>
      <c r="P55" s="102"/>
      <c r="Q55" s="102"/>
      <c r="R55" s="102"/>
      <c r="S55" s="103"/>
    </row>
    <row r="56" spans="1:19" ht="26.25" customHeight="1" x14ac:dyDescent="0.35">
      <c r="A56" s="91"/>
      <c r="B56" s="96"/>
      <c r="C56" s="97"/>
      <c r="D56" s="23" t="s">
        <v>16</v>
      </c>
      <c r="E56" s="23" t="s">
        <v>17</v>
      </c>
      <c r="F56" s="81" t="s">
        <v>18</v>
      </c>
      <c r="G56" s="81"/>
      <c r="H56" s="81" t="s">
        <v>19</v>
      </c>
      <c r="I56" s="81"/>
      <c r="J56" s="104"/>
      <c r="K56" s="105"/>
      <c r="L56" s="105"/>
      <c r="M56" s="105"/>
      <c r="N56" s="105"/>
      <c r="O56" s="105"/>
      <c r="P56" s="105"/>
      <c r="Q56" s="105"/>
      <c r="R56" s="105"/>
      <c r="S56" s="106"/>
    </row>
    <row r="57" spans="1:19" ht="59.25" customHeight="1" x14ac:dyDescent="0.35">
      <c r="A57" s="41">
        <v>7</v>
      </c>
      <c r="B57" s="83" t="s">
        <v>20</v>
      </c>
      <c r="C57" s="86" t="s">
        <v>26</v>
      </c>
      <c r="D57" s="50">
        <f>IF(D62=0,0,ROUND(D60/D62*100,1))</f>
        <v>0</v>
      </c>
      <c r="E57" s="50">
        <f>IF(E62=0,0,ROUND(E60/E62*100,1))</f>
        <v>0</v>
      </c>
      <c r="F57" s="53">
        <f>E57-D57</f>
        <v>0</v>
      </c>
      <c r="G57" s="54"/>
      <c r="H57" s="53">
        <f>IF(D57=0,0,ROUND(E57/D57*100,1))</f>
        <v>0</v>
      </c>
      <c r="I57" s="54"/>
      <c r="J57" s="44" t="s">
        <v>69</v>
      </c>
      <c r="K57" s="45"/>
      <c r="L57" s="45"/>
      <c r="M57" s="45"/>
      <c r="N57" s="45"/>
      <c r="O57" s="45"/>
      <c r="P57" s="45"/>
      <c r="Q57" s="45"/>
      <c r="R57" s="45"/>
      <c r="S57" s="46"/>
    </row>
    <row r="58" spans="1:19" ht="166.5" customHeight="1" x14ac:dyDescent="0.35">
      <c r="A58" s="42"/>
      <c r="B58" s="84"/>
      <c r="C58" s="87"/>
      <c r="D58" s="51"/>
      <c r="E58" s="51"/>
      <c r="F58" s="55"/>
      <c r="G58" s="56"/>
      <c r="H58" s="55"/>
      <c r="I58" s="56"/>
      <c r="J58" s="68" t="str">
        <f>"El indicador al final del período de evaluación registró un alcanzado del "&amp;E57&amp;" por ciento en comparación con la meta programada del "&amp;D57&amp;" por ciento, representa un cumplimiento de la meta del "&amp;H57&amp;" por ciento, colocando el indicador en un semáforo de color "&amp;IF(AND(D57=0,H57=0),"",IF(AND(H57&gt;=95,H57&lt;=105,H60&gt;=95,H60&lt;=105,H62&gt;=95,H62&lt;=105),"VERDE:SE LOGRÓ LA META",IF(AND(H57&gt;=95,H57&lt;=105,H60&lt;95),"VERDE:AUNQUE EL INDICADOR ES VERDE, HAY VARIACIÓN EN VARIABLES",IF(AND(H57&gt;=95,H57&lt;=105,H60&gt;105),"VERDE:AUNQUE EL INDICADOR ES VERDE, HAY VARIACIÓN EN VARIABLES",IF(AND(H57&gt;=95,H57&lt;=105,H62&lt;95),"VERDE:AUNQUE EL INDICADOR ES VERDE, HAY VARIACIÓN EN VARIABLES",IF(AND(H57&gt;=95,H57&lt;=105,H62&gt;105),"VERDE:AUNQUE EL INDICADOR ES VERDE, HAY VARIACIÓN EN VARIABLES",IF(OR(AND(H57&gt;=90,H57&lt;95),AND(H57&gt;105,H57&lt;=110)),"AMARILLO",IF(OR(H57&lt;90,H57&gt;110),"ROJO",IF(AND(D57&lt;&gt;0,E57=0),"ROJO","")))))))))&amp;". 
"&amp;IF(AND(D57=0,E57=0),"NO",IF(OR(H57&lt;95,H57&gt;105),"SI","NO"))&amp;" hubo variación en el indicador y "&amp;IF(AND(D60=0,D62=0,H60=0,H62=0),"NO",IF(OR(H60&lt;95,H60&gt;105,H62&lt;95,H62&gt;105),"SI","NO"))&amp;" hubo variación en variables."</f>
        <v>El indicador al final del período de evaluación registró un alcanzado del 0 por ciento en comparación con la meta programada del 0 por ciento, representa un cumplimiento de la meta del 0 por ciento, colocando el indicador en un semáforo de color . 
NO hubo variación en el indicador y NO hubo variación en variables.</v>
      </c>
      <c r="K58" s="69"/>
      <c r="L58" s="69"/>
      <c r="M58" s="69"/>
      <c r="N58" s="69"/>
      <c r="O58" s="69"/>
      <c r="P58" s="69"/>
      <c r="Q58" s="69"/>
      <c r="R58" s="69"/>
      <c r="S58" s="70"/>
    </row>
    <row r="59" spans="1:19" ht="276.75" customHeight="1" x14ac:dyDescent="0.35">
      <c r="A59" s="42"/>
      <c r="B59" s="85"/>
      <c r="C59" s="88"/>
      <c r="D59" s="52"/>
      <c r="E59" s="52"/>
      <c r="F59" s="57"/>
      <c r="G59" s="58"/>
      <c r="H59" s="57"/>
      <c r="I59" s="58"/>
      <c r="J59" s="71" t="s">
        <v>85</v>
      </c>
      <c r="K59" s="72"/>
      <c r="L59" s="72"/>
      <c r="M59" s="72"/>
      <c r="N59" s="72"/>
      <c r="O59" s="72"/>
      <c r="P59" s="72"/>
      <c r="Q59" s="72"/>
      <c r="R59" s="72"/>
      <c r="S59" s="73"/>
    </row>
    <row r="60" spans="1:19" ht="38.25" customHeight="1" x14ac:dyDescent="0.35">
      <c r="A60" s="42"/>
      <c r="B60" s="59" t="s">
        <v>21</v>
      </c>
      <c r="C60" s="61" t="s">
        <v>27</v>
      </c>
      <c r="D60" s="63">
        <v>0</v>
      </c>
      <c r="E60" s="63">
        <v>0</v>
      </c>
      <c r="F60" s="53">
        <f t="shared" ref="F60" si="6">E60-D60</f>
        <v>0</v>
      </c>
      <c r="G60" s="54"/>
      <c r="H60" s="53">
        <f t="shared" ref="H60" si="7">IF(D60=0,0,ROUND(E60/D60*100,1))</f>
        <v>0</v>
      </c>
      <c r="I60" s="54"/>
      <c r="J60" s="44" t="s">
        <v>71</v>
      </c>
      <c r="K60" s="45"/>
      <c r="L60" s="45"/>
      <c r="M60" s="45"/>
      <c r="N60" s="45"/>
      <c r="O60" s="45"/>
      <c r="P60" s="45"/>
      <c r="Q60" s="45"/>
      <c r="R60" s="45"/>
      <c r="S60" s="46"/>
    </row>
    <row r="61" spans="1:19" ht="207" customHeight="1" x14ac:dyDescent="0.35">
      <c r="A61" s="42"/>
      <c r="B61" s="60"/>
      <c r="C61" s="62"/>
      <c r="D61" s="64"/>
      <c r="E61" s="64"/>
      <c r="F61" s="57"/>
      <c r="G61" s="58"/>
      <c r="H61" s="57"/>
      <c r="I61" s="58"/>
      <c r="J61" s="114" t="s">
        <v>66</v>
      </c>
      <c r="K61" s="115"/>
      <c r="L61" s="115"/>
      <c r="M61" s="115"/>
      <c r="N61" s="115"/>
      <c r="O61" s="115"/>
      <c r="P61" s="115"/>
      <c r="Q61" s="115"/>
      <c r="R61" s="115"/>
      <c r="S61" s="116"/>
    </row>
    <row r="62" spans="1:19" ht="33.75" customHeight="1" x14ac:dyDescent="0.35">
      <c r="A62" s="42"/>
      <c r="B62" s="39" t="s">
        <v>23</v>
      </c>
      <c r="C62" s="37" t="s">
        <v>44</v>
      </c>
      <c r="D62" s="35">
        <v>0</v>
      </c>
      <c r="E62" s="35">
        <v>0</v>
      </c>
      <c r="F62" s="79">
        <f>E62-D62</f>
        <v>0</v>
      </c>
      <c r="G62" s="79"/>
      <c r="H62" s="79">
        <f>IF(D62=0,0,ROUND(E62/D62*100,1))</f>
        <v>0</v>
      </c>
      <c r="I62" s="79"/>
      <c r="J62" s="44" t="s">
        <v>68</v>
      </c>
      <c r="K62" s="45"/>
      <c r="L62" s="45"/>
      <c r="M62" s="45"/>
      <c r="N62" s="45"/>
      <c r="O62" s="45"/>
      <c r="P62" s="45"/>
      <c r="Q62" s="45"/>
      <c r="R62" s="45"/>
      <c r="S62" s="46"/>
    </row>
    <row r="63" spans="1:19" ht="191.25" customHeight="1" thickBot="1" x14ac:dyDescent="0.4">
      <c r="A63" s="42"/>
      <c r="B63" s="39"/>
      <c r="C63" s="37"/>
      <c r="D63" s="35"/>
      <c r="E63" s="35"/>
      <c r="F63" s="79"/>
      <c r="G63" s="79"/>
      <c r="H63" s="79"/>
      <c r="I63" s="79"/>
      <c r="J63" s="47" t="s">
        <v>66</v>
      </c>
      <c r="K63" s="48"/>
      <c r="L63" s="48"/>
      <c r="M63" s="48"/>
      <c r="N63" s="48"/>
      <c r="O63" s="48"/>
      <c r="P63" s="48"/>
      <c r="Q63" s="48"/>
      <c r="R63" s="48"/>
      <c r="S63" s="49"/>
    </row>
    <row r="64" spans="1:19" ht="77.25" customHeight="1" x14ac:dyDescent="0.35">
      <c r="A64" s="42"/>
      <c r="B64" s="39"/>
      <c r="C64" s="37"/>
      <c r="D64" s="35"/>
      <c r="E64" s="35"/>
      <c r="F64" s="79"/>
      <c r="G64" s="79"/>
      <c r="H64" s="79"/>
      <c r="I64" s="79"/>
      <c r="J64" s="44" t="s">
        <v>67</v>
      </c>
      <c r="K64" s="45"/>
      <c r="L64" s="45"/>
      <c r="M64" s="45"/>
      <c r="N64" s="45"/>
      <c r="O64" s="45"/>
      <c r="P64" s="45"/>
      <c r="Q64" s="45"/>
      <c r="R64" s="45"/>
      <c r="S64" s="46"/>
    </row>
    <row r="65" spans="1:19" ht="191.25" customHeight="1" thickBot="1" x14ac:dyDescent="0.4">
      <c r="A65" s="43"/>
      <c r="B65" s="40"/>
      <c r="C65" s="38"/>
      <c r="D65" s="36"/>
      <c r="E65" s="36"/>
      <c r="F65" s="80"/>
      <c r="G65" s="80"/>
      <c r="H65" s="80"/>
      <c r="I65" s="80"/>
      <c r="J65" s="47" t="s">
        <v>66</v>
      </c>
      <c r="K65" s="48"/>
      <c r="L65" s="48"/>
      <c r="M65" s="48"/>
      <c r="N65" s="48"/>
      <c r="O65" s="48"/>
      <c r="P65" s="48"/>
      <c r="Q65" s="48"/>
      <c r="R65" s="48"/>
      <c r="S65" s="49"/>
    </row>
    <row r="66" spans="1:19" ht="66" customHeight="1" thickBot="1" x14ac:dyDescent="0.4">
      <c r="A66" s="138"/>
      <c r="B66" s="109"/>
      <c r="C66" s="109"/>
      <c r="D66" s="109"/>
      <c r="E66" s="109"/>
      <c r="F66" s="109"/>
      <c r="G66" s="109"/>
      <c r="H66" s="109"/>
      <c r="I66" s="109"/>
      <c r="J66" s="109"/>
      <c r="K66" s="109"/>
      <c r="L66" s="109"/>
      <c r="M66" s="109"/>
      <c r="N66" s="109"/>
      <c r="O66" s="109"/>
      <c r="P66" s="109"/>
      <c r="Q66" s="109"/>
      <c r="R66" s="109"/>
      <c r="S66" s="139"/>
    </row>
    <row r="67" spans="1:19" ht="26.25" customHeight="1" x14ac:dyDescent="0.65">
      <c r="A67" s="89" t="s">
        <v>7</v>
      </c>
      <c r="B67" s="92" t="s">
        <v>8</v>
      </c>
      <c r="C67" s="93"/>
      <c r="D67" s="82" t="s">
        <v>9</v>
      </c>
      <c r="E67" s="82"/>
      <c r="F67" s="82" t="s">
        <v>10</v>
      </c>
      <c r="G67" s="82"/>
      <c r="H67" s="82"/>
      <c r="I67" s="82"/>
      <c r="J67" s="98" t="s">
        <v>11</v>
      </c>
      <c r="K67" s="99"/>
      <c r="L67" s="99"/>
      <c r="M67" s="99"/>
      <c r="N67" s="99"/>
      <c r="O67" s="99"/>
      <c r="P67" s="99"/>
      <c r="Q67" s="99"/>
      <c r="R67" s="99"/>
      <c r="S67" s="100"/>
    </row>
    <row r="68" spans="1:19" ht="30" customHeight="1" x14ac:dyDescent="0.65">
      <c r="A68" s="90"/>
      <c r="B68" s="94"/>
      <c r="C68" s="95"/>
      <c r="D68" s="27" t="s">
        <v>12</v>
      </c>
      <c r="E68" s="27" t="s">
        <v>13</v>
      </c>
      <c r="F68" s="107" t="s">
        <v>14</v>
      </c>
      <c r="G68" s="107"/>
      <c r="H68" s="107" t="s">
        <v>15</v>
      </c>
      <c r="I68" s="107"/>
      <c r="J68" s="101"/>
      <c r="K68" s="102"/>
      <c r="L68" s="102"/>
      <c r="M68" s="102"/>
      <c r="N68" s="102"/>
      <c r="O68" s="102"/>
      <c r="P68" s="102"/>
      <c r="Q68" s="102"/>
      <c r="R68" s="102"/>
      <c r="S68" s="103"/>
    </row>
    <row r="69" spans="1:19" ht="26.25" customHeight="1" x14ac:dyDescent="0.35">
      <c r="A69" s="91"/>
      <c r="B69" s="96"/>
      <c r="C69" s="97"/>
      <c r="D69" s="23" t="s">
        <v>16</v>
      </c>
      <c r="E69" s="23" t="s">
        <v>17</v>
      </c>
      <c r="F69" s="81" t="s">
        <v>18</v>
      </c>
      <c r="G69" s="81"/>
      <c r="H69" s="81" t="s">
        <v>19</v>
      </c>
      <c r="I69" s="81"/>
      <c r="J69" s="104"/>
      <c r="K69" s="105"/>
      <c r="L69" s="105"/>
      <c r="M69" s="105"/>
      <c r="N69" s="105"/>
      <c r="O69" s="105"/>
      <c r="P69" s="105"/>
      <c r="Q69" s="105"/>
      <c r="R69" s="105"/>
      <c r="S69" s="106"/>
    </row>
    <row r="70" spans="1:19" ht="40.5" customHeight="1" x14ac:dyDescent="0.35">
      <c r="A70" s="41">
        <v>8</v>
      </c>
      <c r="B70" s="83" t="s">
        <v>20</v>
      </c>
      <c r="C70" s="86" t="s">
        <v>37</v>
      </c>
      <c r="D70" s="50">
        <f>IF(D75=0,0,ROUND(D73/D75*100,1))</f>
        <v>0</v>
      </c>
      <c r="E70" s="50">
        <f>IF(E75=0,0,ROUND(E73/E75*100,1))</f>
        <v>0</v>
      </c>
      <c r="F70" s="53">
        <f>E70-D70</f>
        <v>0</v>
      </c>
      <c r="G70" s="54"/>
      <c r="H70" s="53">
        <f>IF(D70=0,0,ROUND(E70/D70*100,1))</f>
        <v>0</v>
      </c>
      <c r="I70" s="54"/>
      <c r="J70" s="44" t="s">
        <v>69</v>
      </c>
      <c r="K70" s="45"/>
      <c r="L70" s="45"/>
      <c r="M70" s="45"/>
      <c r="N70" s="45"/>
      <c r="O70" s="45"/>
      <c r="P70" s="45"/>
      <c r="Q70" s="45"/>
      <c r="R70" s="45"/>
      <c r="S70" s="46"/>
    </row>
    <row r="71" spans="1:19" ht="162" customHeight="1" x14ac:dyDescent="0.35">
      <c r="A71" s="42"/>
      <c r="B71" s="84"/>
      <c r="C71" s="87"/>
      <c r="D71" s="51"/>
      <c r="E71" s="51"/>
      <c r="F71" s="55"/>
      <c r="G71" s="56"/>
      <c r="H71" s="55"/>
      <c r="I71" s="56"/>
      <c r="J71" s="68" t="str">
        <f>"El indicador al final del período de evaluación registró un alcanzado del "&amp;E70&amp;" por ciento en comparación con la meta programada del "&amp;D70&amp;" por ciento, representa un cumplimiento de la meta del "&amp;H70&amp;" por ciento, colocando el indicador en un semáforo de color "&amp;IF(AND(D70=0,H70=0),"",IF(AND(H70&gt;=95,H70&lt;=105,H73&gt;=95,H73&lt;=105,H75&gt;=95,H75&lt;=105),"VERDE:SE LOGRÓ LA META",IF(AND(H70&gt;=95,H70&lt;=105,H73&lt;95),"VERDE:AUNQUE EL INDICADOR ES VERDE, HAY VARIACIÓN EN VARIABLES",IF(AND(H70&gt;=95,H70&lt;=105,H73&gt;105),"VERDE:AUNQUE EL INDICADOR ES VERDE, HAY VARIACIÓN EN VARIABLES",IF(AND(H70&gt;=95,H70&lt;=105,H75&lt;95),"VERDE:AUNQUE EL INDICADOR ES VERDE, HAY VARIACIÓN EN VARIABLES",IF(AND(H70&gt;=95,H70&lt;=105,H75&gt;105),"VERDE:AUNQUE EL INDICADOR ES VERDE, HAY VARIACIÓN EN VARIABLES",IF(OR(AND(H70&gt;=90,H70&lt;95),AND(H70&gt;105,H70&lt;=110)),"AMARILLO",IF(OR(H70&lt;90,H70&gt;110),"ROJO",IF(AND(D70&lt;&gt;0,E70=0),"ROJO","")))))))))&amp;". 
"&amp;IF(AND(D70=0,E70=0),"NO",IF(OR(H70&lt;95,H70&gt;105),"SI","NO"))&amp;" hubo variación en el indicador y "&amp;IF(AND(D73=0,D75=0,H73=0,H75=0),"NO",IF(OR(H73&lt;95,H73&gt;105,H75&lt;95,H75&gt;105),"SI","NO"))&amp;" hubo variación en variables."</f>
        <v>El indicador al final del período de evaluación registró un alcanzado del 0 por ciento en comparación con la meta programada del 0 por ciento, representa un cumplimiento de la meta del 0 por ciento, colocando el indicador en un semáforo de color . 
NO hubo variación en el indicador y NO hubo variación en variables.</v>
      </c>
      <c r="K71" s="69"/>
      <c r="L71" s="69"/>
      <c r="M71" s="69"/>
      <c r="N71" s="69"/>
      <c r="O71" s="69"/>
      <c r="P71" s="69"/>
      <c r="Q71" s="69"/>
      <c r="R71" s="69"/>
      <c r="S71" s="70"/>
    </row>
    <row r="72" spans="1:19" ht="258.75" customHeight="1" x14ac:dyDescent="0.35">
      <c r="A72" s="42"/>
      <c r="B72" s="85"/>
      <c r="C72" s="88"/>
      <c r="D72" s="52"/>
      <c r="E72" s="52"/>
      <c r="F72" s="57"/>
      <c r="G72" s="58"/>
      <c r="H72" s="57"/>
      <c r="I72" s="58"/>
      <c r="J72" s="71" t="s">
        <v>72</v>
      </c>
      <c r="K72" s="72"/>
      <c r="L72" s="72"/>
      <c r="M72" s="72"/>
      <c r="N72" s="72"/>
      <c r="O72" s="72"/>
      <c r="P72" s="72"/>
      <c r="Q72" s="72"/>
      <c r="R72" s="72"/>
      <c r="S72" s="73"/>
    </row>
    <row r="73" spans="1:19" ht="30" customHeight="1" x14ac:dyDescent="0.35">
      <c r="A73" s="42"/>
      <c r="B73" s="59" t="s">
        <v>21</v>
      </c>
      <c r="C73" s="61" t="s">
        <v>45</v>
      </c>
      <c r="D73" s="63">
        <v>0</v>
      </c>
      <c r="E73" s="63">
        <v>0</v>
      </c>
      <c r="F73" s="53">
        <f t="shared" ref="F73" si="8">E73-D73</f>
        <v>0</v>
      </c>
      <c r="G73" s="54"/>
      <c r="H73" s="53">
        <f t="shared" ref="H73" si="9">IF(D73=0,0,ROUND(E73/D73*100,1))</f>
        <v>0</v>
      </c>
      <c r="I73" s="54"/>
      <c r="J73" s="44" t="s">
        <v>71</v>
      </c>
      <c r="K73" s="45"/>
      <c r="L73" s="45"/>
      <c r="M73" s="45"/>
      <c r="N73" s="45"/>
      <c r="O73" s="45"/>
      <c r="P73" s="45"/>
      <c r="Q73" s="45"/>
      <c r="R73" s="45"/>
      <c r="S73" s="46"/>
    </row>
    <row r="74" spans="1:19" ht="197.25" customHeight="1" thickBot="1" x14ac:dyDescent="0.4">
      <c r="A74" s="42"/>
      <c r="B74" s="60"/>
      <c r="C74" s="62"/>
      <c r="D74" s="64"/>
      <c r="E74" s="64"/>
      <c r="F74" s="57"/>
      <c r="G74" s="58"/>
      <c r="H74" s="57"/>
      <c r="I74" s="58"/>
      <c r="J74" s="47" t="s">
        <v>66</v>
      </c>
      <c r="K74" s="48"/>
      <c r="L74" s="48"/>
      <c r="M74" s="48"/>
      <c r="N74" s="48"/>
      <c r="O74" s="48"/>
      <c r="P74" s="48"/>
      <c r="Q74" s="48"/>
      <c r="R74" s="48"/>
      <c r="S74" s="49"/>
    </row>
    <row r="75" spans="1:19" ht="29.25" customHeight="1" x14ac:dyDescent="0.35">
      <c r="A75" s="42"/>
      <c r="B75" s="39" t="s">
        <v>23</v>
      </c>
      <c r="C75" s="37" t="s">
        <v>46</v>
      </c>
      <c r="D75" s="35">
        <v>0</v>
      </c>
      <c r="E75" s="35">
        <v>0</v>
      </c>
      <c r="F75" s="79">
        <f>E75-D75</f>
        <v>0</v>
      </c>
      <c r="G75" s="79"/>
      <c r="H75" s="79">
        <f>IF(D75=0,0,ROUND(E75/D75*100,1))</f>
        <v>0</v>
      </c>
      <c r="I75" s="79"/>
      <c r="J75" s="44" t="s">
        <v>68</v>
      </c>
      <c r="K75" s="45"/>
      <c r="L75" s="45"/>
      <c r="M75" s="45"/>
      <c r="N75" s="45"/>
      <c r="O75" s="45"/>
      <c r="P75" s="45"/>
      <c r="Q75" s="45"/>
      <c r="R75" s="45"/>
      <c r="S75" s="46"/>
    </row>
    <row r="76" spans="1:19" ht="189" customHeight="1" thickBot="1" x14ac:dyDescent="0.4">
      <c r="A76" s="42"/>
      <c r="B76" s="39"/>
      <c r="C76" s="37"/>
      <c r="D76" s="35"/>
      <c r="E76" s="35"/>
      <c r="F76" s="79"/>
      <c r="G76" s="79"/>
      <c r="H76" s="79"/>
      <c r="I76" s="79"/>
      <c r="J76" s="47" t="s">
        <v>66</v>
      </c>
      <c r="K76" s="48"/>
      <c r="L76" s="48"/>
      <c r="M76" s="48"/>
      <c r="N76" s="48"/>
      <c r="O76" s="48"/>
      <c r="P76" s="48"/>
      <c r="Q76" s="48"/>
      <c r="R76" s="48"/>
      <c r="S76" s="49"/>
    </row>
    <row r="77" spans="1:19" ht="81" customHeight="1" x14ac:dyDescent="0.35">
      <c r="A77" s="42"/>
      <c r="B77" s="39"/>
      <c r="C77" s="37"/>
      <c r="D77" s="35"/>
      <c r="E77" s="35"/>
      <c r="F77" s="79"/>
      <c r="G77" s="79"/>
      <c r="H77" s="79"/>
      <c r="I77" s="79"/>
      <c r="J77" s="44" t="s">
        <v>67</v>
      </c>
      <c r="K77" s="45"/>
      <c r="L77" s="45"/>
      <c r="M77" s="45"/>
      <c r="N77" s="45"/>
      <c r="O77" s="45"/>
      <c r="P77" s="45"/>
      <c r="Q77" s="45"/>
      <c r="R77" s="45"/>
      <c r="S77" s="46"/>
    </row>
    <row r="78" spans="1:19" ht="189" customHeight="1" thickBot="1" x14ac:dyDescent="0.4">
      <c r="A78" s="42"/>
      <c r="B78" s="39"/>
      <c r="C78" s="37"/>
      <c r="D78" s="35"/>
      <c r="E78" s="35"/>
      <c r="F78" s="79"/>
      <c r="G78" s="79"/>
      <c r="H78" s="79"/>
      <c r="I78" s="79"/>
      <c r="J78" s="47" t="s">
        <v>66</v>
      </c>
      <c r="K78" s="48"/>
      <c r="L78" s="48"/>
      <c r="M78" s="48"/>
      <c r="N78" s="48"/>
      <c r="O78" s="48"/>
      <c r="P78" s="48"/>
      <c r="Q78" s="48"/>
      <c r="R78" s="48"/>
      <c r="S78" s="49"/>
    </row>
    <row r="79" spans="1:19" ht="78.75" customHeight="1" thickBot="1" x14ac:dyDescent="0.4">
      <c r="A79" s="15"/>
      <c r="B79" s="3"/>
      <c r="C79" s="34"/>
      <c r="D79" s="4"/>
      <c r="E79" s="4"/>
      <c r="F79" s="33"/>
      <c r="G79" s="33"/>
      <c r="H79" s="33"/>
      <c r="I79" s="33"/>
      <c r="J79" s="5"/>
      <c r="K79" s="5"/>
      <c r="L79" s="5"/>
      <c r="M79" s="5"/>
      <c r="N79" s="5"/>
      <c r="O79" s="5"/>
      <c r="P79" s="5"/>
      <c r="Q79" s="5"/>
      <c r="R79" s="5"/>
      <c r="S79" s="16"/>
    </row>
    <row r="80" spans="1:19" ht="26.25" customHeight="1" x14ac:dyDescent="0.65">
      <c r="A80" s="89" t="s">
        <v>7</v>
      </c>
      <c r="B80" s="92" t="s">
        <v>8</v>
      </c>
      <c r="C80" s="93"/>
      <c r="D80" s="82" t="s">
        <v>9</v>
      </c>
      <c r="E80" s="82"/>
      <c r="F80" s="82" t="s">
        <v>10</v>
      </c>
      <c r="G80" s="82"/>
      <c r="H80" s="82"/>
      <c r="I80" s="82"/>
      <c r="J80" s="98" t="s">
        <v>11</v>
      </c>
      <c r="K80" s="99"/>
      <c r="L80" s="99"/>
      <c r="M80" s="99"/>
      <c r="N80" s="99"/>
      <c r="O80" s="99"/>
      <c r="P80" s="99"/>
      <c r="Q80" s="99"/>
      <c r="R80" s="99"/>
      <c r="S80" s="100"/>
    </row>
    <row r="81" spans="1:19" ht="30" customHeight="1" x14ac:dyDescent="0.65">
      <c r="A81" s="90"/>
      <c r="B81" s="94"/>
      <c r="C81" s="95"/>
      <c r="D81" s="27" t="s">
        <v>12</v>
      </c>
      <c r="E81" s="27" t="s">
        <v>13</v>
      </c>
      <c r="F81" s="107" t="s">
        <v>14</v>
      </c>
      <c r="G81" s="107"/>
      <c r="H81" s="107" t="s">
        <v>15</v>
      </c>
      <c r="I81" s="107"/>
      <c r="J81" s="101"/>
      <c r="K81" s="102"/>
      <c r="L81" s="102"/>
      <c r="M81" s="102"/>
      <c r="N81" s="102"/>
      <c r="O81" s="102"/>
      <c r="P81" s="102"/>
      <c r="Q81" s="102"/>
      <c r="R81" s="102"/>
      <c r="S81" s="103"/>
    </row>
    <row r="82" spans="1:19" ht="26.25" customHeight="1" x14ac:dyDescent="0.35">
      <c r="A82" s="91"/>
      <c r="B82" s="96"/>
      <c r="C82" s="97"/>
      <c r="D82" s="23" t="s">
        <v>16</v>
      </c>
      <c r="E82" s="23" t="s">
        <v>17</v>
      </c>
      <c r="F82" s="81" t="s">
        <v>18</v>
      </c>
      <c r="G82" s="81"/>
      <c r="H82" s="81" t="s">
        <v>19</v>
      </c>
      <c r="I82" s="81"/>
      <c r="J82" s="104"/>
      <c r="K82" s="105"/>
      <c r="L82" s="105"/>
      <c r="M82" s="105"/>
      <c r="N82" s="105"/>
      <c r="O82" s="105"/>
      <c r="P82" s="105"/>
      <c r="Q82" s="105"/>
      <c r="R82" s="105"/>
      <c r="S82" s="106"/>
    </row>
    <row r="83" spans="1:19" ht="56.25" customHeight="1" x14ac:dyDescent="0.35">
      <c r="A83" s="41">
        <v>9</v>
      </c>
      <c r="B83" s="83" t="s">
        <v>20</v>
      </c>
      <c r="C83" s="86" t="s">
        <v>38</v>
      </c>
      <c r="D83" s="50">
        <f>IF(D88=0,0,ROUND(D86/D88*100,1))</f>
        <v>75</v>
      </c>
      <c r="E83" s="50">
        <f>IF(E88=0,0,ROUND(E86/E88*100,1))</f>
        <v>125</v>
      </c>
      <c r="F83" s="53">
        <f>E83-D83</f>
        <v>50</v>
      </c>
      <c r="G83" s="54"/>
      <c r="H83" s="53">
        <f>IF(D83=0,0,ROUND(E83/D83*100,1))</f>
        <v>166.7</v>
      </c>
      <c r="I83" s="54"/>
      <c r="J83" s="44" t="s">
        <v>69</v>
      </c>
      <c r="K83" s="45"/>
      <c r="L83" s="45"/>
      <c r="M83" s="45"/>
      <c r="N83" s="45"/>
      <c r="O83" s="45"/>
      <c r="P83" s="45"/>
      <c r="Q83" s="45"/>
      <c r="R83" s="45"/>
      <c r="S83" s="46"/>
    </row>
    <row r="84" spans="1:19" ht="152.25" customHeight="1" x14ac:dyDescent="0.35">
      <c r="A84" s="42"/>
      <c r="B84" s="84"/>
      <c r="C84" s="87"/>
      <c r="D84" s="51"/>
      <c r="E84" s="51"/>
      <c r="F84" s="55"/>
      <c r="G84" s="56"/>
      <c r="H84" s="55"/>
      <c r="I84" s="56"/>
      <c r="J84" s="68" t="str">
        <f>"El indicador al final del período de evaluación registró un alcanzado del "&amp;E83&amp;" por ciento en comparación con la meta programada del "&amp;D83&amp;" por ciento, representa un cumplimiento de la meta del "&amp;H83&amp;" por ciento, colocando el indicador en un semáforo de color "&amp;IF(AND(D83=0,H83=0),"",IF(AND(H83&gt;=95,H83&lt;=105,H86&gt;=95,H86&lt;=105,H88&gt;=95,H88&lt;=105),"VERDE:SE LOGRÓ LA META",IF(AND(H83&gt;=95,H83&lt;=105,H86&lt;95),"VERDE:AUNQUE EL INDICADOR ES VERDE, HAY VARIACIÓN EN VARIABLES",IF(AND(H83&gt;=95,H83&lt;=105,H86&gt;105),"VERDE:AUNQUE EL INDICADOR ES VERDE, HAY VARIACIÓN EN VARIABLES",IF(AND(H83&gt;=95,H83&lt;=105,H88&lt;95),"VERDE:AUNQUE EL INDICADOR ES VERDE, HAY VARIACIÓN EN VARIABLES",IF(AND(H83&gt;=95,H83&lt;=105,H88&gt;105),"VERDE:AUNQUE EL INDICADOR ES VERDE, HAY VARIACIÓN EN VARIABLES",IF(OR(AND(H83&gt;=90,H83&lt;95),AND(H83&gt;105,H83&lt;=110)),"AMARILLO",IF(OR(H83&lt;90,H83&gt;110),"ROJO",IF(AND(D83&lt;&gt;0,E83=0),"ROJO","")))))))))&amp;". 
"&amp;IF(AND(D83=0,E83=0),"NO",IF(OR(H83&lt;95,H83&gt;105),"SI","NO"))&amp;" hubo variación en el indicador y "&amp;IF(AND(D86=0,D88=0,H86=0,H88=0),"NO",IF(OR(H86&lt;95,H86&gt;105,H88&lt;95,H88&gt;105),"SI","NO"))&amp;" hubo variación en variables."</f>
        <v>El indicador al final del período de evaluación registró un alcanzado del 125 por ciento en comparación con la meta programada del 75 por ciento, representa un cumplimiento de la meta del 166.7 por ciento, colocando el indicador en un semáforo de color ROJO. 
SI hubo variación en el indicador y SI hubo variación en variables.</v>
      </c>
      <c r="K84" s="69"/>
      <c r="L84" s="69"/>
      <c r="M84" s="69"/>
      <c r="N84" s="69"/>
      <c r="O84" s="69"/>
      <c r="P84" s="69"/>
      <c r="Q84" s="69"/>
      <c r="R84" s="69"/>
      <c r="S84" s="70"/>
    </row>
    <row r="85" spans="1:19" ht="276" customHeight="1" x14ac:dyDescent="0.35">
      <c r="A85" s="42"/>
      <c r="B85" s="85"/>
      <c r="C85" s="88"/>
      <c r="D85" s="52"/>
      <c r="E85" s="52"/>
      <c r="F85" s="57"/>
      <c r="G85" s="58"/>
      <c r="H85" s="57"/>
      <c r="I85" s="58"/>
      <c r="J85" s="71" t="s">
        <v>86</v>
      </c>
      <c r="K85" s="72"/>
      <c r="L85" s="72"/>
      <c r="M85" s="72"/>
      <c r="N85" s="72"/>
      <c r="O85" s="72"/>
      <c r="P85" s="72"/>
      <c r="Q85" s="72"/>
      <c r="R85" s="72"/>
      <c r="S85" s="73"/>
    </row>
    <row r="86" spans="1:19" ht="30" customHeight="1" x14ac:dyDescent="0.35">
      <c r="A86" s="42"/>
      <c r="B86" s="59" t="s">
        <v>21</v>
      </c>
      <c r="C86" s="61" t="s">
        <v>28</v>
      </c>
      <c r="D86" s="63">
        <v>3</v>
      </c>
      <c r="E86" s="63">
        <v>5</v>
      </c>
      <c r="F86" s="53">
        <f t="shared" ref="F86" si="10">E86-D86</f>
        <v>2</v>
      </c>
      <c r="G86" s="54"/>
      <c r="H86" s="53">
        <f t="shared" ref="H86" si="11">IF(D86=0,0,ROUND(E86/D86*100,1))</f>
        <v>166.7</v>
      </c>
      <c r="I86" s="54"/>
      <c r="J86" s="44" t="s">
        <v>71</v>
      </c>
      <c r="K86" s="45"/>
      <c r="L86" s="45"/>
      <c r="M86" s="45"/>
      <c r="N86" s="45"/>
      <c r="O86" s="45"/>
      <c r="P86" s="45"/>
      <c r="Q86" s="45"/>
      <c r="R86" s="45"/>
      <c r="S86" s="46"/>
    </row>
    <row r="87" spans="1:19" ht="186.75" customHeight="1" thickBot="1" x14ac:dyDescent="0.4">
      <c r="A87" s="42"/>
      <c r="B87" s="60"/>
      <c r="C87" s="62"/>
      <c r="D87" s="64"/>
      <c r="E87" s="64"/>
      <c r="F87" s="57"/>
      <c r="G87" s="58"/>
      <c r="H87" s="57"/>
      <c r="I87" s="58"/>
      <c r="J87" s="47" t="s">
        <v>77</v>
      </c>
      <c r="K87" s="48"/>
      <c r="L87" s="48"/>
      <c r="M87" s="48"/>
      <c r="N87" s="48"/>
      <c r="O87" s="48"/>
      <c r="P87" s="48"/>
      <c r="Q87" s="48"/>
      <c r="R87" s="48"/>
      <c r="S87" s="49"/>
    </row>
    <row r="88" spans="1:19" ht="32.25" customHeight="1" x14ac:dyDescent="0.35">
      <c r="A88" s="42"/>
      <c r="B88" s="127" t="s">
        <v>23</v>
      </c>
      <c r="C88" s="126" t="s">
        <v>47</v>
      </c>
      <c r="D88" s="125">
        <v>4</v>
      </c>
      <c r="E88" s="124">
        <f>D88</f>
        <v>4</v>
      </c>
      <c r="F88" s="79">
        <f>E88-D88</f>
        <v>0</v>
      </c>
      <c r="G88" s="79"/>
      <c r="H88" s="79">
        <f>IF(D88=0,0,ROUND(E88/D88*100,1))</f>
        <v>100</v>
      </c>
      <c r="I88" s="79"/>
      <c r="J88" s="44" t="s">
        <v>68</v>
      </c>
      <c r="K88" s="45"/>
      <c r="L88" s="45"/>
      <c r="M88" s="45"/>
      <c r="N88" s="45"/>
      <c r="O88" s="45"/>
      <c r="P88" s="45"/>
      <c r="Q88" s="45"/>
      <c r="R88" s="45"/>
      <c r="S88" s="46"/>
    </row>
    <row r="89" spans="1:19" ht="198.75" customHeight="1" thickBot="1" x14ac:dyDescent="0.4">
      <c r="A89" s="42"/>
      <c r="B89" s="127"/>
      <c r="C89" s="126"/>
      <c r="D89" s="125"/>
      <c r="E89" s="124"/>
      <c r="F89" s="79"/>
      <c r="G89" s="79"/>
      <c r="H89" s="79"/>
      <c r="I89" s="79"/>
      <c r="J89" s="47" t="s">
        <v>87</v>
      </c>
      <c r="K89" s="48"/>
      <c r="L89" s="48"/>
      <c r="M89" s="48"/>
      <c r="N89" s="48"/>
      <c r="O89" s="48"/>
      <c r="P89" s="48"/>
      <c r="Q89" s="48"/>
      <c r="R89" s="48"/>
      <c r="S89" s="49"/>
    </row>
    <row r="90" spans="1:19" ht="81.75" customHeight="1" x14ac:dyDescent="0.35">
      <c r="A90" s="42"/>
      <c r="B90" s="127"/>
      <c r="C90" s="126"/>
      <c r="D90" s="125"/>
      <c r="E90" s="124"/>
      <c r="F90" s="79"/>
      <c r="G90" s="79"/>
      <c r="H90" s="79"/>
      <c r="I90" s="79"/>
      <c r="J90" s="44" t="s">
        <v>67</v>
      </c>
      <c r="K90" s="45"/>
      <c r="L90" s="45"/>
      <c r="M90" s="45"/>
      <c r="N90" s="45"/>
      <c r="O90" s="45"/>
      <c r="P90" s="45"/>
      <c r="Q90" s="45"/>
      <c r="R90" s="45"/>
      <c r="S90" s="46"/>
    </row>
    <row r="91" spans="1:19" ht="198.75" customHeight="1" thickBot="1" x14ac:dyDescent="0.4">
      <c r="A91" s="43"/>
      <c r="B91" s="127"/>
      <c r="C91" s="126"/>
      <c r="D91" s="125"/>
      <c r="E91" s="124"/>
      <c r="F91" s="79"/>
      <c r="G91" s="79"/>
      <c r="H91" s="79"/>
      <c r="I91" s="79"/>
      <c r="J91" s="47" t="s">
        <v>78</v>
      </c>
      <c r="K91" s="48"/>
      <c r="L91" s="48"/>
      <c r="M91" s="48"/>
      <c r="N91" s="48"/>
      <c r="O91" s="48"/>
      <c r="P91" s="48"/>
      <c r="Q91" s="48"/>
      <c r="R91" s="48"/>
      <c r="S91" s="49"/>
    </row>
    <row r="92" spans="1:19" ht="45" customHeight="1" thickBot="1" x14ac:dyDescent="0.4">
      <c r="A92" s="108"/>
      <c r="B92" s="109"/>
      <c r="C92" s="109"/>
      <c r="D92" s="109"/>
      <c r="E92" s="109"/>
      <c r="F92" s="109"/>
      <c r="G92" s="109"/>
      <c r="H92" s="109"/>
      <c r="I92" s="109"/>
      <c r="J92" s="110"/>
      <c r="K92" s="110"/>
      <c r="L92" s="110"/>
      <c r="M92" s="110"/>
      <c r="N92" s="110"/>
      <c r="O92" s="110"/>
      <c r="P92" s="110"/>
      <c r="Q92" s="110"/>
      <c r="R92" s="110"/>
      <c r="S92" s="111"/>
    </row>
    <row r="93" spans="1:19" ht="26.25" customHeight="1" x14ac:dyDescent="0.65">
      <c r="A93" s="89" t="s">
        <v>7</v>
      </c>
      <c r="B93" s="92" t="s">
        <v>8</v>
      </c>
      <c r="C93" s="93"/>
      <c r="D93" s="82" t="s">
        <v>9</v>
      </c>
      <c r="E93" s="82"/>
      <c r="F93" s="82" t="s">
        <v>10</v>
      </c>
      <c r="G93" s="82"/>
      <c r="H93" s="82"/>
      <c r="I93" s="82"/>
      <c r="J93" s="98" t="s">
        <v>11</v>
      </c>
      <c r="K93" s="99"/>
      <c r="L93" s="99"/>
      <c r="M93" s="99"/>
      <c r="N93" s="99"/>
      <c r="O93" s="99"/>
      <c r="P93" s="99"/>
      <c r="Q93" s="99"/>
      <c r="R93" s="99"/>
      <c r="S93" s="100"/>
    </row>
    <row r="94" spans="1:19" ht="30" customHeight="1" x14ac:dyDescent="0.65">
      <c r="A94" s="90"/>
      <c r="B94" s="94"/>
      <c r="C94" s="95"/>
      <c r="D94" s="27" t="s">
        <v>12</v>
      </c>
      <c r="E94" s="27" t="s">
        <v>13</v>
      </c>
      <c r="F94" s="107" t="s">
        <v>14</v>
      </c>
      <c r="G94" s="107"/>
      <c r="H94" s="107" t="s">
        <v>15</v>
      </c>
      <c r="I94" s="107"/>
      <c r="J94" s="101"/>
      <c r="K94" s="102"/>
      <c r="L94" s="102"/>
      <c r="M94" s="102"/>
      <c r="N94" s="102"/>
      <c r="O94" s="102"/>
      <c r="P94" s="102"/>
      <c r="Q94" s="102"/>
      <c r="R94" s="102"/>
      <c r="S94" s="103"/>
    </row>
    <row r="95" spans="1:19" ht="26.25" customHeight="1" x14ac:dyDescent="0.35">
      <c r="A95" s="91"/>
      <c r="B95" s="96"/>
      <c r="C95" s="97"/>
      <c r="D95" s="23" t="s">
        <v>16</v>
      </c>
      <c r="E95" s="23" t="s">
        <v>17</v>
      </c>
      <c r="F95" s="81" t="s">
        <v>18</v>
      </c>
      <c r="G95" s="81"/>
      <c r="H95" s="81" t="s">
        <v>19</v>
      </c>
      <c r="I95" s="81"/>
      <c r="J95" s="104"/>
      <c r="K95" s="105"/>
      <c r="L95" s="105"/>
      <c r="M95" s="105"/>
      <c r="N95" s="105"/>
      <c r="O95" s="105"/>
      <c r="P95" s="105"/>
      <c r="Q95" s="105"/>
      <c r="R95" s="105"/>
      <c r="S95" s="106"/>
    </row>
    <row r="96" spans="1:19" ht="64.5" customHeight="1" x14ac:dyDescent="0.35">
      <c r="A96" s="128">
        <v>10</v>
      </c>
      <c r="B96" s="83" t="s">
        <v>20</v>
      </c>
      <c r="C96" s="86" t="s">
        <v>29</v>
      </c>
      <c r="D96" s="50">
        <f>IF(D101=0,0,ROUND(D99/D101*100,1))</f>
        <v>78.599999999999994</v>
      </c>
      <c r="E96" s="50">
        <f>IF(E101=0,0,ROUND(E99/E101*100,1))</f>
        <v>73.900000000000006</v>
      </c>
      <c r="F96" s="53">
        <f>E96-D96</f>
        <v>-4.6999999999999886</v>
      </c>
      <c r="G96" s="54"/>
      <c r="H96" s="53">
        <f>IF(D96=0,0,ROUND(E96/D96*100,1))</f>
        <v>94</v>
      </c>
      <c r="I96" s="54"/>
      <c r="J96" s="44" t="s">
        <v>69</v>
      </c>
      <c r="K96" s="45"/>
      <c r="L96" s="45"/>
      <c r="M96" s="45"/>
      <c r="N96" s="45"/>
      <c r="O96" s="45"/>
      <c r="P96" s="45"/>
      <c r="Q96" s="45"/>
      <c r="R96" s="45"/>
      <c r="S96" s="46"/>
    </row>
    <row r="97" spans="1:19" ht="171" customHeight="1" x14ac:dyDescent="0.35">
      <c r="A97" s="129"/>
      <c r="B97" s="84"/>
      <c r="C97" s="87"/>
      <c r="D97" s="51"/>
      <c r="E97" s="51"/>
      <c r="F97" s="55"/>
      <c r="G97" s="56"/>
      <c r="H97" s="55"/>
      <c r="I97" s="56"/>
      <c r="J97" s="68" t="str">
        <f>"El indicador al final del período de evaluación registró un alcanzado del "&amp;E96&amp;" por ciento en comparación con la meta programada del "&amp;D96&amp;" por ciento, representa un cumplimiento de la meta del "&amp;H96&amp;" por ciento, colocando el indicador en un semáforo de color "&amp;IF(AND(D96=0,H96=0),"",IF(AND(H96&gt;=95,H96&lt;=105,H99&gt;=95,H99&lt;=105,H101&gt;=95,H101&lt;=105),"VERDE:SE LOGRÓ LA META",IF(AND(H96&gt;=95,H96&lt;=105,H99&lt;95),"VERDE:AUNQUE EL INDICADOR ES VERDE, HAY VARIACIÓN EN VARIABLES",IF(AND(H96&gt;=95,H96&lt;=105,H99&gt;105),"VERDE:AUNQUE EL INDICADOR ES VERDE, HAY VARIACIÓN EN VARIABLES",IF(AND(H96&gt;=95,H96&lt;=105,H101&lt;95),"VERDE:AUNQUE EL INDICADOR ES VERDE, HAY VARIACIÓN EN VARIABLES",IF(AND(H96&gt;=95,H96&lt;=105,H101&gt;105),"VERDE:AUNQUE EL INDICADOR ES VERDE, HAY VARIACIÓN EN VARIABLES",IF(OR(AND(H96&gt;=90,H96&lt;95),AND(H96&gt;105,H96&lt;=110)),"AMARILLO",IF(OR(H96&lt;90,H96&gt;110),"ROJO",IF(AND(D96&lt;&gt;0,E96=0),"ROJO","")))))))))&amp;". 
"&amp;IF(AND(D96=0,E96=0),"NO",IF(OR(H96&lt;95,H96&gt;105),"SI","NO"))&amp;" hubo variación en el indicador y "&amp;IF(AND(D99=0,D101=0,H99=0,H101=0),"NO",IF(OR(H99&lt;95,H99&gt;105,H101&lt;95,H101&gt;105),"SI","NO"))&amp;" hubo variación en variables."</f>
        <v>El indicador al final del período de evaluación registró un alcanzado del 73.9 por ciento en comparación con la meta programada del 78.6 por ciento, representa un cumplimiento de la meta del 94 por ciento, colocando el indicador en un semáforo de color AMARILLO. 
SI hubo variación en el indicador y SI hubo variación en variables.</v>
      </c>
      <c r="K97" s="69"/>
      <c r="L97" s="69"/>
      <c r="M97" s="69"/>
      <c r="N97" s="69"/>
      <c r="O97" s="69"/>
      <c r="P97" s="69"/>
      <c r="Q97" s="69"/>
      <c r="R97" s="69"/>
      <c r="S97" s="70"/>
    </row>
    <row r="98" spans="1:19" ht="273.75" customHeight="1" x14ac:dyDescent="0.35">
      <c r="A98" s="129"/>
      <c r="B98" s="85"/>
      <c r="C98" s="88"/>
      <c r="D98" s="52"/>
      <c r="E98" s="52"/>
      <c r="F98" s="57"/>
      <c r="G98" s="58"/>
      <c r="H98" s="57"/>
      <c r="I98" s="58"/>
      <c r="J98" s="71" t="s">
        <v>88</v>
      </c>
      <c r="K98" s="72"/>
      <c r="L98" s="72"/>
      <c r="M98" s="72"/>
      <c r="N98" s="72"/>
      <c r="O98" s="72"/>
      <c r="P98" s="72"/>
      <c r="Q98" s="72"/>
      <c r="R98" s="72"/>
      <c r="S98" s="73"/>
    </row>
    <row r="99" spans="1:19" ht="34.5" customHeight="1" x14ac:dyDescent="0.35">
      <c r="A99" s="129"/>
      <c r="B99" s="59" t="s">
        <v>21</v>
      </c>
      <c r="C99" s="61" t="s">
        <v>48</v>
      </c>
      <c r="D99" s="63">
        <v>330</v>
      </c>
      <c r="E99" s="63">
        <v>331</v>
      </c>
      <c r="F99" s="53">
        <f t="shared" ref="F99" si="12">E99-D99</f>
        <v>1</v>
      </c>
      <c r="G99" s="54"/>
      <c r="H99" s="53">
        <f t="shared" ref="H99" si="13">IF(D99=0,0,ROUND(E99/D99*100,1))</f>
        <v>100.3</v>
      </c>
      <c r="I99" s="54"/>
      <c r="J99" s="44" t="s">
        <v>71</v>
      </c>
      <c r="K99" s="45"/>
      <c r="L99" s="45"/>
      <c r="M99" s="45"/>
      <c r="N99" s="45"/>
      <c r="O99" s="45"/>
      <c r="P99" s="45"/>
      <c r="Q99" s="45"/>
      <c r="R99" s="45"/>
      <c r="S99" s="46"/>
    </row>
    <row r="100" spans="1:19" ht="210" customHeight="1" thickBot="1" x14ac:dyDescent="0.4">
      <c r="A100" s="129"/>
      <c r="B100" s="60"/>
      <c r="C100" s="62"/>
      <c r="D100" s="64"/>
      <c r="E100" s="64"/>
      <c r="F100" s="57"/>
      <c r="G100" s="58"/>
      <c r="H100" s="57"/>
      <c r="I100" s="58"/>
      <c r="J100" s="47" t="s">
        <v>79</v>
      </c>
      <c r="K100" s="48"/>
      <c r="L100" s="48"/>
      <c r="M100" s="48"/>
      <c r="N100" s="48"/>
      <c r="O100" s="48"/>
      <c r="P100" s="48"/>
      <c r="Q100" s="48"/>
      <c r="R100" s="48"/>
      <c r="S100" s="49"/>
    </row>
    <row r="101" spans="1:19" ht="33.75" customHeight="1" x14ac:dyDescent="0.35">
      <c r="A101" s="42"/>
      <c r="B101" s="140" t="s">
        <v>23</v>
      </c>
      <c r="C101" s="113" t="s">
        <v>49</v>
      </c>
      <c r="D101" s="112">
        <f>D49</f>
        <v>420</v>
      </c>
      <c r="E101" s="112">
        <f>E49</f>
        <v>448</v>
      </c>
      <c r="F101" s="79">
        <f>E101-D101</f>
        <v>28</v>
      </c>
      <c r="G101" s="79"/>
      <c r="H101" s="79">
        <f>IF(D101=0,0,ROUND(E101/D101*100,1))</f>
        <v>106.7</v>
      </c>
      <c r="I101" s="79"/>
      <c r="J101" s="44" t="s">
        <v>68</v>
      </c>
      <c r="K101" s="45"/>
      <c r="L101" s="45"/>
      <c r="M101" s="45"/>
      <c r="N101" s="45"/>
      <c r="O101" s="45"/>
      <c r="P101" s="45"/>
      <c r="Q101" s="45"/>
      <c r="R101" s="45"/>
      <c r="S101" s="46"/>
    </row>
    <row r="102" spans="1:19" ht="204.75" customHeight="1" thickBot="1" x14ac:dyDescent="0.4">
      <c r="A102" s="43"/>
      <c r="B102" s="140"/>
      <c r="C102" s="113"/>
      <c r="D102" s="112"/>
      <c r="E102" s="112"/>
      <c r="F102" s="79"/>
      <c r="G102" s="79"/>
      <c r="H102" s="79"/>
      <c r="I102" s="79"/>
      <c r="J102" s="47" t="s">
        <v>89</v>
      </c>
      <c r="K102" s="48"/>
      <c r="L102" s="48"/>
      <c r="M102" s="48"/>
      <c r="N102" s="48"/>
      <c r="O102" s="48"/>
      <c r="P102" s="48"/>
      <c r="Q102" s="48"/>
      <c r="R102" s="48"/>
      <c r="S102" s="49"/>
    </row>
    <row r="103" spans="1:19" ht="84.75" customHeight="1" x14ac:dyDescent="0.35">
      <c r="A103" s="32"/>
      <c r="B103" s="140"/>
      <c r="C103" s="113"/>
      <c r="D103" s="112"/>
      <c r="E103" s="112"/>
      <c r="F103" s="79"/>
      <c r="G103" s="79"/>
      <c r="H103" s="79"/>
      <c r="I103" s="79"/>
      <c r="J103" s="44" t="s">
        <v>67</v>
      </c>
      <c r="K103" s="45"/>
      <c r="L103" s="45"/>
      <c r="M103" s="45"/>
      <c r="N103" s="45"/>
      <c r="O103" s="45"/>
      <c r="P103" s="45"/>
      <c r="Q103" s="45"/>
      <c r="R103" s="45"/>
      <c r="S103" s="46"/>
    </row>
    <row r="104" spans="1:19" ht="204.75" customHeight="1" thickBot="1" x14ac:dyDescent="0.4">
      <c r="A104" s="32"/>
      <c r="B104" s="140"/>
      <c r="C104" s="113"/>
      <c r="D104" s="112"/>
      <c r="E104" s="112"/>
      <c r="F104" s="79"/>
      <c r="G104" s="79"/>
      <c r="H104" s="79"/>
      <c r="I104" s="79"/>
      <c r="J104" s="47" t="s">
        <v>80</v>
      </c>
      <c r="K104" s="48"/>
      <c r="L104" s="48"/>
      <c r="M104" s="48"/>
      <c r="N104" s="48"/>
      <c r="O104" s="48"/>
      <c r="P104" s="48"/>
      <c r="Q104" s="48"/>
      <c r="R104" s="48"/>
      <c r="S104" s="49"/>
    </row>
    <row r="105" spans="1:19" ht="40.5" customHeight="1" thickBot="1" x14ac:dyDescent="0.4">
      <c r="A105" s="15"/>
      <c r="B105" s="3"/>
      <c r="C105" s="34"/>
      <c r="D105" s="4"/>
      <c r="E105" s="4"/>
      <c r="F105" s="33"/>
      <c r="G105" s="33"/>
      <c r="H105" s="33"/>
      <c r="I105" s="33"/>
      <c r="J105" s="5"/>
      <c r="K105" s="5"/>
      <c r="L105" s="5"/>
      <c r="M105" s="5"/>
      <c r="N105" s="5"/>
      <c r="O105" s="5"/>
      <c r="P105" s="5"/>
      <c r="Q105" s="5"/>
      <c r="R105" s="5"/>
      <c r="S105" s="16"/>
    </row>
    <row r="106" spans="1:19" ht="26.25" customHeight="1" x14ac:dyDescent="0.65">
      <c r="A106" s="89" t="s">
        <v>7</v>
      </c>
      <c r="B106" s="92" t="s">
        <v>8</v>
      </c>
      <c r="C106" s="93"/>
      <c r="D106" s="82" t="s">
        <v>9</v>
      </c>
      <c r="E106" s="82"/>
      <c r="F106" s="82" t="s">
        <v>10</v>
      </c>
      <c r="G106" s="82"/>
      <c r="H106" s="82"/>
      <c r="I106" s="82"/>
      <c r="J106" s="98" t="s">
        <v>11</v>
      </c>
      <c r="K106" s="99"/>
      <c r="L106" s="99"/>
      <c r="M106" s="99"/>
      <c r="N106" s="99"/>
      <c r="O106" s="99"/>
      <c r="P106" s="99"/>
      <c r="Q106" s="99"/>
      <c r="R106" s="99"/>
      <c r="S106" s="100"/>
    </row>
    <row r="107" spans="1:19" ht="30" customHeight="1" x14ac:dyDescent="0.65">
      <c r="A107" s="90"/>
      <c r="B107" s="94"/>
      <c r="C107" s="95"/>
      <c r="D107" s="27" t="s">
        <v>12</v>
      </c>
      <c r="E107" s="27" t="s">
        <v>13</v>
      </c>
      <c r="F107" s="107" t="s">
        <v>14</v>
      </c>
      <c r="G107" s="107"/>
      <c r="H107" s="107" t="s">
        <v>15</v>
      </c>
      <c r="I107" s="107"/>
      <c r="J107" s="101"/>
      <c r="K107" s="102"/>
      <c r="L107" s="102"/>
      <c r="M107" s="102"/>
      <c r="N107" s="102"/>
      <c r="O107" s="102"/>
      <c r="P107" s="102"/>
      <c r="Q107" s="102"/>
      <c r="R107" s="102"/>
      <c r="S107" s="103"/>
    </row>
    <row r="108" spans="1:19" ht="26.25" customHeight="1" x14ac:dyDescent="0.35">
      <c r="A108" s="91"/>
      <c r="B108" s="96"/>
      <c r="C108" s="97"/>
      <c r="D108" s="23" t="s">
        <v>16</v>
      </c>
      <c r="E108" s="23" t="s">
        <v>17</v>
      </c>
      <c r="F108" s="81" t="s">
        <v>18</v>
      </c>
      <c r="G108" s="81"/>
      <c r="H108" s="81" t="s">
        <v>19</v>
      </c>
      <c r="I108" s="81"/>
      <c r="J108" s="104"/>
      <c r="K108" s="105"/>
      <c r="L108" s="105"/>
      <c r="M108" s="105"/>
      <c r="N108" s="105"/>
      <c r="O108" s="105"/>
      <c r="P108" s="105"/>
      <c r="Q108" s="105"/>
      <c r="R108" s="105"/>
      <c r="S108" s="106"/>
    </row>
    <row r="109" spans="1:19" ht="68.25" customHeight="1" x14ac:dyDescent="0.35">
      <c r="A109" s="41">
        <v>11</v>
      </c>
      <c r="B109" s="83" t="s">
        <v>20</v>
      </c>
      <c r="C109" s="86" t="s">
        <v>50</v>
      </c>
      <c r="D109" s="50">
        <f>IF(D114=0,0,ROUND(D112/D114*1,1))</f>
        <v>9.3000000000000007</v>
      </c>
      <c r="E109" s="50">
        <f>IF(E114=0,0,ROUND(E112/E114*1,1))</f>
        <v>9.1999999999999993</v>
      </c>
      <c r="F109" s="53">
        <f>E109-D109</f>
        <v>-0.10000000000000142</v>
      </c>
      <c r="G109" s="54"/>
      <c r="H109" s="53">
        <f>IF(D109=0,0,ROUND(E109/D109*100,1))</f>
        <v>98.9</v>
      </c>
      <c r="I109" s="54"/>
      <c r="J109" s="44" t="s">
        <v>69</v>
      </c>
      <c r="K109" s="45"/>
      <c r="L109" s="45"/>
      <c r="M109" s="45"/>
      <c r="N109" s="45"/>
      <c r="O109" s="45"/>
      <c r="P109" s="45"/>
      <c r="Q109" s="45"/>
      <c r="R109" s="45"/>
      <c r="S109" s="46"/>
    </row>
    <row r="110" spans="1:19" ht="174" customHeight="1" x14ac:dyDescent="0.35">
      <c r="A110" s="42"/>
      <c r="B110" s="84"/>
      <c r="C110" s="87"/>
      <c r="D110" s="51"/>
      <c r="E110" s="51"/>
      <c r="F110" s="55"/>
      <c r="G110" s="56"/>
      <c r="H110" s="55"/>
      <c r="I110" s="56"/>
      <c r="J110" s="68" t="str">
        <f>"El indicador al final del período de evaluación registró un alcanzado del "&amp;E109&amp;" por ciento en comparación con la meta programada del "&amp;D109&amp;" por ciento, representa un cumplimiento de la meta del "&amp;H109&amp;" por ciento, colocando el indicador en un semáforo de color "&amp;IF(AND(D109=0,H109=0),"",IF(AND(H109&gt;=95,H109&lt;=105,H112&gt;=95,H112&lt;=105,H114&gt;=95,H114&lt;=105),"VERDE:SE LOGRÓ LA META",IF(AND(H109&gt;=95,H109&lt;=105,H112&lt;95),"VERDE:AUNQUE EL INDICADOR ES VERDE, HAY VARIACIÓN EN VARIABLES",IF(AND(H109&gt;=95,H109&lt;=105,H112&gt;105),"VERDE:AUNQUE EL INDICADOR ES VERDE, HAY VARIACIÓN EN VARIABLES",IF(AND(H109&gt;=95,H109&lt;=105,H114&lt;95),"VERDE:AUNQUE EL INDICADOR ES VERDE, HAY VARIACIÓN EN VARIABLES",IF(AND(H109&gt;=95,H109&lt;=105,H114&gt;105),"VERDE:AUNQUE EL INDICADOR ES VERDE, HAY VARIACIÓN EN VARIABLES",IF(OR(AND(H109&gt;=90,H109&lt;95),AND(H109&gt;105,H109&lt;=110)),"AMARILLO",IF(OR(H109&lt;90,H109&gt;110),"ROJO",IF(AND(D109&lt;&gt;0,E109=0),"ROJO","")))))))))&amp;". 
"&amp;IF(AND(D109=0,E109=0),"NO",IF(OR(H109&lt;95,H109&gt;105),"SI","NO"))&amp;" hubo variación en el indicador y "&amp;IF(AND(D112=0,D114=0,H112=0,H114=0),"NO",IF(OR(H112&lt;95,H112&gt;105,H114&lt;95,H114&gt;105),"SI","NO"))&amp;" hubo variación en variables."</f>
        <v>El indicador al final del período de evaluación registró un alcanzado del 9.2 por ciento en comparación con la meta programada del 9.3 por ciento, representa un cumplimiento de la meta del 98.9 por ciento, colocando el indicador en un semáforo de color VERDE:SE LOGRÓ LA META. 
NO hubo variación en el indicador y NO hubo variación en variables.</v>
      </c>
      <c r="K110" s="69"/>
      <c r="L110" s="69"/>
      <c r="M110" s="69"/>
      <c r="N110" s="69"/>
      <c r="O110" s="69"/>
      <c r="P110" s="69"/>
      <c r="Q110" s="69"/>
      <c r="R110" s="69"/>
      <c r="S110" s="70"/>
    </row>
    <row r="111" spans="1:19" ht="253.5" customHeight="1" x14ac:dyDescent="0.35">
      <c r="A111" s="42"/>
      <c r="B111" s="85"/>
      <c r="C111" s="88"/>
      <c r="D111" s="52"/>
      <c r="E111" s="52"/>
      <c r="F111" s="57"/>
      <c r="G111" s="58"/>
      <c r="H111" s="57"/>
      <c r="I111" s="58"/>
      <c r="J111" s="71" t="s">
        <v>90</v>
      </c>
      <c r="K111" s="72"/>
      <c r="L111" s="72"/>
      <c r="M111" s="72"/>
      <c r="N111" s="72"/>
      <c r="O111" s="72"/>
      <c r="P111" s="72"/>
      <c r="Q111" s="72"/>
      <c r="R111" s="72"/>
      <c r="S111" s="73"/>
    </row>
    <row r="112" spans="1:19" ht="29.25" customHeight="1" x14ac:dyDescent="0.35">
      <c r="A112" s="42"/>
      <c r="B112" s="59" t="s">
        <v>21</v>
      </c>
      <c r="C112" s="61" t="s">
        <v>51</v>
      </c>
      <c r="D112" s="63">
        <v>3630</v>
      </c>
      <c r="E112" s="63">
        <v>3587</v>
      </c>
      <c r="F112" s="53">
        <f t="shared" ref="F112" si="14">E112-D112</f>
        <v>-43</v>
      </c>
      <c r="G112" s="54"/>
      <c r="H112" s="53">
        <f t="shared" ref="H112" si="15">IF(D112=0,0,ROUND(E112/D112*100,1))</f>
        <v>98.8</v>
      </c>
      <c r="I112" s="54"/>
      <c r="J112" s="44" t="s">
        <v>71</v>
      </c>
      <c r="K112" s="45"/>
      <c r="L112" s="45"/>
      <c r="M112" s="45"/>
      <c r="N112" s="45"/>
      <c r="O112" s="45"/>
      <c r="P112" s="45"/>
      <c r="Q112" s="45"/>
      <c r="R112" s="45"/>
      <c r="S112" s="46"/>
    </row>
    <row r="113" spans="1:19" ht="254.25" customHeight="1" thickBot="1" x14ac:dyDescent="0.4">
      <c r="A113" s="42"/>
      <c r="B113" s="60"/>
      <c r="C113" s="62"/>
      <c r="D113" s="64"/>
      <c r="E113" s="64"/>
      <c r="F113" s="57"/>
      <c r="G113" s="58"/>
      <c r="H113" s="57"/>
      <c r="I113" s="58"/>
      <c r="J113" s="47" t="s">
        <v>79</v>
      </c>
      <c r="K113" s="48"/>
      <c r="L113" s="48"/>
      <c r="M113" s="48"/>
      <c r="N113" s="48"/>
      <c r="O113" s="48"/>
      <c r="P113" s="48"/>
      <c r="Q113" s="48"/>
      <c r="R113" s="48"/>
      <c r="S113" s="49"/>
    </row>
    <row r="114" spans="1:19" ht="39" customHeight="1" x14ac:dyDescent="0.35">
      <c r="A114" s="42"/>
      <c r="B114" s="39" t="s">
        <v>23</v>
      </c>
      <c r="C114" s="37" t="s">
        <v>52</v>
      </c>
      <c r="D114" s="35">
        <v>390</v>
      </c>
      <c r="E114" s="35">
        <v>390</v>
      </c>
      <c r="F114" s="79">
        <f>E114-D114</f>
        <v>0</v>
      </c>
      <c r="G114" s="79"/>
      <c r="H114" s="79">
        <f>IF(D114=0,0,ROUND(E114/D114*100,1))</f>
        <v>100</v>
      </c>
      <c r="I114" s="79"/>
      <c r="J114" s="44" t="s">
        <v>68</v>
      </c>
      <c r="K114" s="45"/>
      <c r="L114" s="45"/>
      <c r="M114" s="45"/>
      <c r="N114" s="45"/>
      <c r="O114" s="45"/>
      <c r="P114" s="45"/>
      <c r="Q114" s="45"/>
      <c r="R114" s="45"/>
      <c r="S114" s="46"/>
    </row>
    <row r="115" spans="1:19" ht="207.75" customHeight="1" thickBot="1" x14ac:dyDescent="0.4">
      <c r="A115" s="42"/>
      <c r="B115" s="39"/>
      <c r="C115" s="37"/>
      <c r="D115" s="35"/>
      <c r="E115" s="35"/>
      <c r="F115" s="79"/>
      <c r="G115" s="79"/>
      <c r="H115" s="79"/>
      <c r="I115" s="79"/>
      <c r="J115" s="47" t="s">
        <v>91</v>
      </c>
      <c r="K115" s="48"/>
      <c r="L115" s="48"/>
      <c r="M115" s="48"/>
      <c r="N115" s="48"/>
      <c r="O115" s="48"/>
      <c r="P115" s="48"/>
      <c r="Q115" s="48"/>
      <c r="R115" s="48"/>
      <c r="S115" s="49"/>
    </row>
    <row r="116" spans="1:19" ht="72.75" customHeight="1" x14ac:dyDescent="0.35">
      <c r="A116" s="42"/>
      <c r="B116" s="39"/>
      <c r="C116" s="37"/>
      <c r="D116" s="35"/>
      <c r="E116" s="35"/>
      <c r="F116" s="79"/>
      <c r="G116" s="79"/>
      <c r="H116" s="79"/>
      <c r="I116" s="79"/>
      <c r="J116" s="44" t="s">
        <v>67</v>
      </c>
      <c r="K116" s="45"/>
      <c r="L116" s="45"/>
      <c r="M116" s="45"/>
      <c r="N116" s="45"/>
      <c r="O116" s="45"/>
      <c r="P116" s="45"/>
      <c r="Q116" s="45"/>
      <c r="R116" s="45"/>
      <c r="S116" s="46"/>
    </row>
    <row r="117" spans="1:19" ht="207.75" customHeight="1" thickBot="1" x14ac:dyDescent="0.4">
      <c r="A117" s="43"/>
      <c r="B117" s="39"/>
      <c r="C117" s="37"/>
      <c r="D117" s="35"/>
      <c r="E117" s="35"/>
      <c r="F117" s="79"/>
      <c r="G117" s="79"/>
      <c r="H117" s="79"/>
      <c r="I117" s="79"/>
      <c r="J117" s="47" t="s">
        <v>81</v>
      </c>
      <c r="K117" s="48"/>
      <c r="L117" s="48"/>
      <c r="M117" s="48"/>
      <c r="N117" s="48"/>
      <c r="O117" s="48"/>
      <c r="P117" s="48"/>
      <c r="Q117" s="48"/>
      <c r="R117" s="48"/>
      <c r="S117" s="49"/>
    </row>
    <row r="118" spans="1:19" ht="87" customHeight="1" thickBot="1" x14ac:dyDescent="0.4">
      <c r="A118" s="108"/>
      <c r="B118" s="109"/>
      <c r="C118" s="109"/>
      <c r="D118" s="109"/>
      <c r="E118" s="109"/>
      <c r="F118" s="109"/>
      <c r="G118" s="109"/>
      <c r="H118" s="109"/>
      <c r="I118" s="109"/>
      <c r="J118" s="110"/>
      <c r="K118" s="110"/>
      <c r="L118" s="110"/>
      <c r="M118" s="110"/>
      <c r="N118" s="110"/>
      <c r="O118" s="110"/>
      <c r="P118" s="110"/>
      <c r="Q118" s="110"/>
      <c r="R118" s="110"/>
      <c r="S118" s="111"/>
    </row>
    <row r="119" spans="1:19" ht="26.25" customHeight="1" x14ac:dyDescent="0.65">
      <c r="A119" s="89" t="s">
        <v>7</v>
      </c>
      <c r="B119" s="92" t="s">
        <v>8</v>
      </c>
      <c r="C119" s="93"/>
      <c r="D119" s="82" t="s">
        <v>9</v>
      </c>
      <c r="E119" s="82"/>
      <c r="F119" s="82" t="s">
        <v>10</v>
      </c>
      <c r="G119" s="82"/>
      <c r="H119" s="82"/>
      <c r="I119" s="82"/>
      <c r="J119" s="98" t="s">
        <v>11</v>
      </c>
      <c r="K119" s="99"/>
      <c r="L119" s="99"/>
      <c r="M119" s="99"/>
      <c r="N119" s="99"/>
      <c r="O119" s="99"/>
      <c r="P119" s="99"/>
      <c r="Q119" s="99"/>
      <c r="R119" s="99"/>
      <c r="S119" s="100"/>
    </row>
    <row r="120" spans="1:19" ht="30" customHeight="1" x14ac:dyDescent="0.65">
      <c r="A120" s="90"/>
      <c r="B120" s="94"/>
      <c r="C120" s="95"/>
      <c r="D120" s="27" t="s">
        <v>12</v>
      </c>
      <c r="E120" s="27" t="s">
        <v>13</v>
      </c>
      <c r="F120" s="107" t="s">
        <v>14</v>
      </c>
      <c r="G120" s="107"/>
      <c r="H120" s="107" t="s">
        <v>15</v>
      </c>
      <c r="I120" s="107"/>
      <c r="J120" s="101"/>
      <c r="K120" s="102"/>
      <c r="L120" s="102"/>
      <c r="M120" s="102"/>
      <c r="N120" s="102"/>
      <c r="O120" s="102"/>
      <c r="P120" s="102"/>
      <c r="Q120" s="102"/>
      <c r="R120" s="102"/>
      <c r="S120" s="103"/>
    </row>
    <row r="121" spans="1:19" ht="26.25" customHeight="1" x14ac:dyDescent="0.35">
      <c r="A121" s="91"/>
      <c r="B121" s="96"/>
      <c r="C121" s="97"/>
      <c r="D121" s="23" t="s">
        <v>16</v>
      </c>
      <c r="E121" s="23" t="s">
        <v>17</v>
      </c>
      <c r="F121" s="81" t="s">
        <v>18</v>
      </c>
      <c r="G121" s="81"/>
      <c r="H121" s="81" t="s">
        <v>19</v>
      </c>
      <c r="I121" s="81"/>
      <c r="J121" s="104"/>
      <c r="K121" s="105"/>
      <c r="L121" s="105"/>
      <c r="M121" s="105"/>
      <c r="N121" s="105"/>
      <c r="O121" s="105"/>
      <c r="P121" s="105"/>
      <c r="Q121" s="105"/>
      <c r="R121" s="105"/>
      <c r="S121" s="106"/>
    </row>
    <row r="122" spans="1:19" ht="56.25" customHeight="1" x14ac:dyDescent="0.35">
      <c r="A122" s="41">
        <v>13</v>
      </c>
      <c r="B122" s="83" t="s">
        <v>20</v>
      </c>
      <c r="C122" s="86" t="s">
        <v>30</v>
      </c>
      <c r="D122" s="50">
        <f>IF(D127=0,0,ROUND(D125/D127*100,1))</f>
        <v>0</v>
      </c>
      <c r="E122" s="50">
        <f>IF(E127=0,0,ROUND(E125/E127*100,1))</f>
        <v>0</v>
      </c>
      <c r="F122" s="53">
        <f>E122-D122</f>
        <v>0</v>
      </c>
      <c r="G122" s="54"/>
      <c r="H122" s="53">
        <f>IF(D122=0,0,ROUND(E122/D122*100,1))</f>
        <v>0</v>
      </c>
      <c r="I122" s="54"/>
      <c r="J122" s="44" t="s">
        <v>69</v>
      </c>
      <c r="K122" s="45"/>
      <c r="L122" s="45"/>
      <c r="M122" s="45"/>
      <c r="N122" s="45"/>
      <c r="O122" s="45"/>
      <c r="P122" s="45"/>
      <c r="Q122" s="45"/>
      <c r="R122" s="45"/>
      <c r="S122" s="46"/>
    </row>
    <row r="123" spans="1:19" ht="156" customHeight="1" x14ac:dyDescent="0.35">
      <c r="A123" s="42"/>
      <c r="B123" s="84"/>
      <c r="C123" s="87"/>
      <c r="D123" s="51"/>
      <c r="E123" s="51"/>
      <c r="F123" s="55"/>
      <c r="G123" s="56"/>
      <c r="H123" s="55"/>
      <c r="I123" s="56"/>
      <c r="J123" s="68" t="str">
        <f>"El indicador al final del período de evaluación registró un alcanzado del "&amp;E122&amp;" por ciento en comparación con la meta programada del "&amp;D122&amp;" por ciento, representa un cumplimiento de la meta del "&amp;H122&amp;" por ciento, colocando el indicador en un semáforo de color "&amp;IF(AND(D122=0,H122=0),"",IF(AND(H122&gt;=95,H122&lt;=105,H125&gt;=95,H125&lt;=105,H127&gt;=95,H127&lt;=105),"VERDE:SE LOGRÓ LA META",IF(AND(H122&gt;=95,H122&lt;=105,H125&lt;95),"VERDE:AUNQUE EL INDICADOR ES VERDE, HAY VARIACIÓN EN VARIABLES",IF(AND(H122&gt;=95,H122&lt;=105,H125&gt;105),"VERDE:AUNQUE EL INDICADOR ES VERDE, HAY VARIACIÓN EN VARIABLES",IF(AND(H122&gt;=95,H122&lt;=105,H127&lt;95),"VERDE:AUNQUE EL INDICADOR ES VERDE, HAY VARIACIÓN EN VARIABLES",IF(AND(H122&gt;=95,H122&lt;=105,H127&gt;105),"VERDE:AUNQUE EL INDICADOR ES VERDE, HAY VARIACIÓN EN VARIABLES",IF(OR(AND(H122&gt;=90,H122&lt;95),AND(H122&gt;105,H122&lt;=110)),"AMARILLO",IF(OR(H122&lt;90,H122&gt;110),"ROJO",IF(AND(D122&lt;&gt;0,E122=0),"ROJO","")))))))))&amp;". 
"&amp;IF(AND(D122=0,E122=0),"NO",IF(OR(H122&lt;95,H122&gt;105),"SI","NO"))&amp;" hubo variación en el indicador y "&amp;IF(AND(D125=0,D127=0,H125=0,H127=0),"NO",IF(OR(H125&lt;95,H125&gt;105,H127&lt;95,H127&gt;105),"SI","NO"))&amp;" hubo variación en variables."</f>
        <v>El indicador al final del período de evaluación registró un alcanzado del 0 por ciento en comparación con la meta programada del 0 por ciento, representa un cumplimiento de la meta del 0 por ciento, colocando el indicador en un semáforo de color . 
NO hubo variación en el indicador y NO hubo variación en variables.</v>
      </c>
      <c r="K123" s="69"/>
      <c r="L123" s="69"/>
      <c r="M123" s="69"/>
      <c r="N123" s="69"/>
      <c r="O123" s="69"/>
      <c r="P123" s="69"/>
      <c r="Q123" s="69"/>
      <c r="R123" s="69"/>
      <c r="S123" s="70"/>
    </row>
    <row r="124" spans="1:19" ht="263.25" customHeight="1" x14ac:dyDescent="0.35">
      <c r="A124" s="42"/>
      <c r="B124" s="85"/>
      <c r="C124" s="88"/>
      <c r="D124" s="52"/>
      <c r="E124" s="52"/>
      <c r="F124" s="57"/>
      <c r="G124" s="58"/>
      <c r="H124" s="57"/>
      <c r="I124" s="58"/>
      <c r="J124" s="71" t="s">
        <v>72</v>
      </c>
      <c r="K124" s="72"/>
      <c r="L124" s="72"/>
      <c r="M124" s="72"/>
      <c r="N124" s="72"/>
      <c r="O124" s="72"/>
      <c r="P124" s="72"/>
      <c r="Q124" s="72"/>
      <c r="R124" s="72"/>
      <c r="S124" s="73"/>
    </row>
    <row r="125" spans="1:19" ht="31.5" customHeight="1" x14ac:dyDescent="0.35">
      <c r="A125" s="42"/>
      <c r="B125" s="59" t="s">
        <v>21</v>
      </c>
      <c r="C125" s="61" t="s">
        <v>53</v>
      </c>
      <c r="D125" s="63">
        <v>0</v>
      </c>
      <c r="E125" s="63">
        <v>0</v>
      </c>
      <c r="F125" s="53">
        <f t="shared" ref="F125" si="16">E125-D125</f>
        <v>0</v>
      </c>
      <c r="G125" s="54"/>
      <c r="H125" s="53">
        <f t="shared" ref="H125" si="17">IF(D125=0,0,ROUND(E125/D125*100,1))</f>
        <v>0</v>
      </c>
      <c r="I125" s="54"/>
      <c r="J125" s="44" t="s">
        <v>71</v>
      </c>
      <c r="K125" s="45"/>
      <c r="L125" s="45"/>
      <c r="M125" s="45"/>
      <c r="N125" s="45"/>
      <c r="O125" s="45"/>
      <c r="P125" s="45"/>
      <c r="Q125" s="45"/>
      <c r="R125" s="45"/>
      <c r="S125" s="46"/>
    </row>
    <row r="126" spans="1:19" ht="215.25" customHeight="1" thickBot="1" x14ac:dyDescent="0.4">
      <c r="A126" s="42"/>
      <c r="B126" s="60"/>
      <c r="C126" s="62"/>
      <c r="D126" s="64"/>
      <c r="E126" s="64"/>
      <c r="F126" s="57"/>
      <c r="G126" s="58"/>
      <c r="H126" s="57"/>
      <c r="I126" s="58"/>
      <c r="J126" s="47" t="s">
        <v>66</v>
      </c>
      <c r="K126" s="48"/>
      <c r="L126" s="48"/>
      <c r="M126" s="48"/>
      <c r="N126" s="48"/>
      <c r="O126" s="48"/>
      <c r="P126" s="48"/>
      <c r="Q126" s="48"/>
      <c r="R126" s="48"/>
      <c r="S126" s="49"/>
    </row>
    <row r="127" spans="1:19" ht="32.25" customHeight="1" x14ac:dyDescent="0.35">
      <c r="A127" s="42"/>
      <c r="B127" s="39" t="s">
        <v>23</v>
      </c>
      <c r="C127" s="37" t="s">
        <v>54</v>
      </c>
      <c r="D127" s="35">
        <v>0</v>
      </c>
      <c r="E127" s="35">
        <v>0</v>
      </c>
      <c r="F127" s="79">
        <f>E127-D127</f>
        <v>0</v>
      </c>
      <c r="G127" s="79"/>
      <c r="H127" s="79">
        <f>IF(D127=0,0,ROUND(E127/D127*100,1))</f>
        <v>0</v>
      </c>
      <c r="I127" s="79"/>
      <c r="J127" s="44" t="s">
        <v>68</v>
      </c>
      <c r="K127" s="45"/>
      <c r="L127" s="45"/>
      <c r="M127" s="45"/>
      <c r="N127" s="45"/>
      <c r="O127" s="45"/>
      <c r="P127" s="45"/>
      <c r="Q127" s="45"/>
      <c r="R127" s="45"/>
      <c r="S127" s="46"/>
    </row>
    <row r="128" spans="1:19" ht="195.75" customHeight="1" thickBot="1" x14ac:dyDescent="0.4">
      <c r="A128" s="42"/>
      <c r="B128" s="39"/>
      <c r="C128" s="37"/>
      <c r="D128" s="35"/>
      <c r="E128" s="35"/>
      <c r="F128" s="79"/>
      <c r="G128" s="79"/>
      <c r="H128" s="79"/>
      <c r="I128" s="79"/>
      <c r="J128" s="47" t="s">
        <v>66</v>
      </c>
      <c r="K128" s="48"/>
      <c r="L128" s="48"/>
      <c r="M128" s="48"/>
      <c r="N128" s="48"/>
      <c r="O128" s="48"/>
      <c r="P128" s="48"/>
      <c r="Q128" s="48"/>
      <c r="R128" s="48"/>
      <c r="S128" s="49"/>
    </row>
    <row r="129" spans="1:19" ht="69.75" customHeight="1" x14ac:dyDescent="0.35">
      <c r="A129" s="42"/>
      <c r="B129" s="39"/>
      <c r="C129" s="37"/>
      <c r="D129" s="35"/>
      <c r="E129" s="35"/>
      <c r="F129" s="79"/>
      <c r="G129" s="79"/>
      <c r="H129" s="79"/>
      <c r="I129" s="79"/>
      <c r="J129" s="44" t="s">
        <v>67</v>
      </c>
      <c r="K129" s="45"/>
      <c r="L129" s="45"/>
      <c r="M129" s="45"/>
      <c r="N129" s="45"/>
      <c r="O129" s="45"/>
      <c r="P129" s="45"/>
      <c r="Q129" s="45"/>
      <c r="R129" s="45"/>
      <c r="S129" s="46"/>
    </row>
    <row r="130" spans="1:19" ht="195.75" customHeight="1" thickBot="1" x14ac:dyDescent="0.4">
      <c r="A130" s="42"/>
      <c r="B130" s="39"/>
      <c r="C130" s="37"/>
      <c r="D130" s="35"/>
      <c r="E130" s="35"/>
      <c r="F130" s="79"/>
      <c r="G130" s="79"/>
      <c r="H130" s="79"/>
      <c r="I130" s="79"/>
      <c r="J130" s="47" t="s">
        <v>66</v>
      </c>
      <c r="K130" s="48"/>
      <c r="L130" s="48"/>
      <c r="M130" s="48"/>
      <c r="N130" s="48"/>
      <c r="O130" s="48"/>
      <c r="P130" s="48"/>
      <c r="Q130" s="48"/>
      <c r="R130" s="48"/>
      <c r="S130" s="49"/>
    </row>
    <row r="131" spans="1:19" ht="53.25" customHeight="1" thickBot="1" x14ac:dyDescent="0.4">
      <c r="A131" s="15"/>
      <c r="B131" s="3"/>
      <c r="C131" s="34"/>
      <c r="D131" s="4"/>
      <c r="E131" s="4"/>
      <c r="F131" s="33"/>
      <c r="G131" s="33"/>
      <c r="H131" s="33"/>
      <c r="I131" s="33"/>
      <c r="J131" s="5"/>
      <c r="K131" s="5"/>
      <c r="L131" s="5"/>
      <c r="M131" s="5"/>
      <c r="N131" s="5"/>
      <c r="O131" s="5"/>
      <c r="P131" s="5"/>
      <c r="Q131" s="5"/>
      <c r="R131" s="5"/>
      <c r="S131" s="16"/>
    </row>
    <row r="132" spans="1:19" ht="26.25" customHeight="1" x14ac:dyDescent="0.65">
      <c r="A132" s="89" t="s">
        <v>7</v>
      </c>
      <c r="B132" s="92" t="s">
        <v>8</v>
      </c>
      <c r="C132" s="93"/>
      <c r="D132" s="82" t="s">
        <v>9</v>
      </c>
      <c r="E132" s="82"/>
      <c r="F132" s="82" t="s">
        <v>10</v>
      </c>
      <c r="G132" s="82"/>
      <c r="H132" s="82"/>
      <c r="I132" s="82"/>
      <c r="J132" s="98" t="s">
        <v>11</v>
      </c>
      <c r="K132" s="99"/>
      <c r="L132" s="99"/>
      <c r="M132" s="99"/>
      <c r="N132" s="99"/>
      <c r="O132" s="99"/>
      <c r="P132" s="99"/>
      <c r="Q132" s="99"/>
      <c r="R132" s="99"/>
      <c r="S132" s="100"/>
    </row>
    <row r="133" spans="1:19" ht="30" customHeight="1" x14ac:dyDescent="0.65">
      <c r="A133" s="90"/>
      <c r="B133" s="94"/>
      <c r="C133" s="95"/>
      <c r="D133" s="27" t="s">
        <v>12</v>
      </c>
      <c r="E133" s="27" t="s">
        <v>13</v>
      </c>
      <c r="F133" s="107" t="s">
        <v>14</v>
      </c>
      <c r="G133" s="107"/>
      <c r="H133" s="107" t="s">
        <v>15</v>
      </c>
      <c r="I133" s="107"/>
      <c r="J133" s="101"/>
      <c r="K133" s="102"/>
      <c r="L133" s="102"/>
      <c r="M133" s="102"/>
      <c r="N133" s="102"/>
      <c r="O133" s="102"/>
      <c r="P133" s="102"/>
      <c r="Q133" s="102"/>
      <c r="R133" s="102"/>
      <c r="S133" s="103"/>
    </row>
    <row r="134" spans="1:19" ht="26.25" customHeight="1" x14ac:dyDescent="0.35">
      <c r="A134" s="91"/>
      <c r="B134" s="96"/>
      <c r="C134" s="97"/>
      <c r="D134" s="23" t="s">
        <v>16</v>
      </c>
      <c r="E134" s="23" t="s">
        <v>17</v>
      </c>
      <c r="F134" s="81" t="s">
        <v>18</v>
      </c>
      <c r="G134" s="81"/>
      <c r="H134" s="81" t="s">
        <v>19</v>
      </c>
      <c r="I134" s="81"/>
      <c r="J134" s="104"/>
      <c r="K134" s="105"/>
      <c r="L134" s="105"/>
      <c r="M134" s="105"/>
      <c r="N134" s="105"/>
      <c r="O134" s="105"/>
      <c r="P134" s="105"/>
      <c r="Q134" s="105"/>
      <c r="R134" s="105"/>
      <c r="S134" s="106"/>
    </row>
    <row r="135" spans="1:19" ht="52.5" customHeight="1" x14ac:dyDescent="0.35">
      <c r="A135" s="41">
        <v>14</v>
      </c>
      <c r="B135" s="83" t="s">
        <v>20</v>
      </c>
      <c r="C135" s="86" t="s">
        <v>31</v>
      </c>
      <c r="D135" s="50">
        <f>IF(D140=0,0,ROUND(D138/D140*100,1))</f>
        <v>0</v>
      </c>
      <c r="E135" s="50">
        <f>IF(E140=0,0,ROUND(E138/E140*100,1))</f>
        <v>0</v>
      </c>
      <c r="F135" s="53">
        <f>E135-D135</f>
        <v>0</v>
      </c>
      <c r="G135" s="54"/>
      <c r="H135" s="53">
        <f>IF(D135=0,0,ROUND(E135/D135*100,1))</f>
        <v>0</v>
      </c>
      <c r="I135" s="54"/>
      <c r="J135" s="44" t="s">
        <v>69</v>
      </c>
      <c r="K135" s="45"/>
      <c r="L135" s="45"/>
      <c r="M135" s="45"/>
      <c r="N135" s="45"/>
      <c r="O135" s="45"/>
      <c r="P135" s="45"/>
      <c r="Q135" s="45"/>
      <c r="R135" s="45"/>
      <c r="S135" s="46"/>
    </row>
    <row r="136" spans="1:19" ht="186" customHeight="1" x14ac:dyDescent="0.35">
      <c r="A136" s="42"/>
      <c r="B136" s="84"/>
      <c r="C136" s="87"/>
      <c r="D136" s="51"/>
      <c r="E136" s="51"/>
      <c r="F136" s="55"/>
      <c r="G136" s="56"/>
      <c r="H136" s="55"/>
      <c r="I136" s="56"/>
      <c r="J136" s="68" t="str">
        <f>"El indicador al final del período de evaluación registró un alcanzado del "&amp;E135&amp;" por ciento en comparación con la meta programada del "&amp;D135&amp;" por ciento, representa un cumplimiento de la meta del "&amp;H135&amp;" por ciento, colocando el indicador en un semáforo de color "&amp;IF(AND(D135=0,H135=0),"",IF(AND(H135&gt;=95,H135&lt;=105,H138&gt;=95,H138&lt;=105,H140&gt;=95,H140&lt;=105),"VERDE:SE LOGRÓ LA META",IF(AND(H135&gt;=95,H135&lt;=105,H138&lt;95),"VERDE:AUNQUE EL INDICADOR ES VERDE, HAY VARIACIÓN EN VARIABLES",IF(AND(H135&gt;=95,H135&lt;=105,H138&gt;105),"VERDE:AUNQUE EL INDICADOR ES VERDE, HAY VARIACIÓN EN VARIABLES",IF(AND(H135&gt;=95,H135&lt;=105,H140&lt;95),"VERDE:AUNQUE EL INDICADOR ES VERDE, HAY VARIACIÓN EN VARIABLES",IF(AND(H135&gt;=95,H135&lt;=105,H140&gt;105),"VERDE:AUNQUE EL INDICADOR ES VERDE, HAY VARIACIÓN EN VARIABLES",IF(OR(AND(H135&gt;=90,H135&lt;95),AND(H135&gt;105,H135&lt;=110)),"AMARILLO",IF(OR(H135&lt;90,H135&gt;110),"ROJO",IF(AND(D135&lt;&gt;0,E135=0),"ROJO","")))))))))&amp;". 
"&amp;IF(AND(D135=0,E135=0),"NO",IF(OR(H135&lt;95,H135&gt;105),"SI","NO"))&amp;" hubo variación en el indicador y "&amp;IF(AND(D138=0,D140=0,H138=0,H140=0),"NO",IF(OR(H138&lt;95,H138&gt;105,H140&lt;95,H140&gt;105),"SI","NO"))&amp;" hubo variación en variables."</f>
        <v>El indicador al final del período de evaluación registró un alcanzado del 0 por ciento en comparación con la meta programada del 0 por ciento, representa un cumplimiento de la meta del 0 por ciento, colocando el indicador en un semáforo de color . 
NO hubo variación en el indicador y NO hubo variación en variables.</v>
      </c>
      <c r="K136" s="69"/>
      <c r="L136" s="69"/>
      <c r="M136" s="69"/>
      <c r="N136" s="69"/>
      <c r="O136" s="69"/>
      <c r="P136" s="69"/>
      <c r="Q136" s="69"/>
      <c r="R136" s="69"/>
      <c r="S136" s="70"/>
    </row>
    <row r="137" spans="1:19" ht="283.5" customHeight="1" x14ac:dyDescent="0.35">
      <c r="A137" s="42"/>
      <c r="B137" s="85"/>
      <c r="C137" s="88"/>
      <c r="D137" s="52"/>
      <c r="E137" s="52"/>
      <c r="F137" s="57"/>
      <c r="G137" s="58"/>
      <c r="H137" s="57"/>
      <c r="I137" s="58"/>
      <c r="J137" s="71" t="s">
        <v>72</v>
      </c>
      <c r="K137" s="72"/>
      <c r="L137" s="72"/>
      <c r="M137" s="72"/>
      <c r="N137" s="72"/>
      <c r="O137" s="72"/>
      <c r="P137" s="72"/>
      <c r="Q137" s="72"/>
      <c r="R137" s="72"/>
      <c r="S137" s="73"/>
    </row>
    <row r="138" spans="1:19" ht="35.25" customHeight="1" x14ac:dyDescent="0.35">
      <c r="A138" s="42"/>
      <c r="B138" s="59" t="s">
        <v>21</v>
      </c>
      <c r="C138" s="61" t="s">
        <v>55</v>
      </c>
      <c r="D138" s="63">
        <v>0</v>
      </c>
      <c r="E138" s="63">
        <v>0</v>
      </c>
      <c r="F138" s="53">
        <f t="shared" ref="F138" si="18">E138-D138</f>
        <v>0</v>
      </c>
      <c r="G138" s="54"/>
      <c r="H138" s="53">
        <f t="shared" ref="H138" si="19">IF(D138=0,0,ROUND(E138/D138*100,1))</f>
        <v>0</v>
      </c>
      <c r="I138" s="54"/>
      <c r="J138" s="44" t="s">
        <v>71</v>
      </c>
      <c r="K138" s="45"/>
      <c r="L138" s="45"/>
      <c r="M138" s="45"/>
      <c r="N138" s="45"/>
      <c r="O138" s="45"/>
      <c r="P138" s="45"/>
      <c r="Q138" s="45"/>
      <c r="R138" s="45"/>
      <c r="S138" s="46"/>
    </row>
    <row r="139" spans="1:19" ht="226.5" customHeight="1" thickBot="1" x14ac:dyDescent="0.4">
      <c r="A139" s="42"/>
      <c r="B139" s="60"/>
      <c r="C139" s="62"/>
      <c r="D139" s="64"/>
      <c r="E139" s="64"/>
      <c r="F139" s="57"/>
      <c r="G139" s="58"/>
      <c r="H139" s="57"/>
      <c r="I139" s="58"/>
      <c r="J139" s="47" t="s">
        <v>66</v>
      </c>
      <c r="K139" s="48"/>
      <c r="L139" s="48"/>
      <c r="M139" s="48"/>
      <c r="N139" s="48"/>
      <c r="O139" s="48"/>
      <c r="P139" s="48"/>
      <c r="Q139" s="48"/>
      <c r="R139" s="48"/>
      <c r="S139" s="49"/>
    </row>
    <row r="140" spans="1:19" ht="32.25" customHeight="1" x14ac:dyDescent="0.35">
      <c r="A140" s="42"/>
      <c r="B140" s="39" t="s">
        <v>23</v>
      </c>
      <c r="C140" s="37" t="s">
        <v>56</v>
      </c>
      <c r="D140" s="35">
        <v>0</v>
      </c>
      <c r="E140" s="35">
        <v>0</v>
      </c>
      <c r="F140" s="79">
        <f>E140-D140</f>
        <v>0</v>
      </c>
      <c r="G140" s="79"/>
      <c r="H140" s="79">
        <f>IF(D140=0,0,ROUND(E140/D140*100,1))</f>
        <v>0</v>
      </c>
      <c r="I140" s="79"/>
      <c r="J140" s="44" t="s">
        <v>68</v>
      </c>
      <c r="K140" s="45"/>
      <c r="L140" s="45"/>
      <c r="M140" s="45"/>
      <c r="N140" s="45"/>
      <c r="O140" s="45"/>
      <c r="P140" s="45"/>
      <c r="Q140" s="45"/>
      <c r="R140" s="45"/>
      <c r="S140" s="46"/>
    </row>
    <row r="141" spans="1:19" ht="205.5" customHeight="1" thickBot="1" x14ac:dyDescent="0.4">
      <c r="A141" s="42"/>
      <c r="B141" s="39"/>
      <c r="C141" s="37"/>
      <c r="D141" s="35"/>
      <c r="E141" s="35"/>
      <c r="F141" s="79"/>
      <c r="G141" s="79"/>
      <c r="H141" s="79"/>
      <c r="I141" s="79"/>
      <c r="J141" s="47" t="s">
        <v>66</v>
      </c>
      <c r="K141" s="48"/>
      <c r="L141" s="48"/>
      <c r="M141" s="48"/>
      <c r="N141" s="48"/>
      <c r="O141" s="48"/>
      <c r="P141" s="48"/>
      <c r="Q141" s="48"/>
      <c r="R141" s="48"/>
      <c r="S141" s="49"/>
    </row>
    <row r="142" spans="1:19" ht="67.5" customHeight="1" x14ac:dyDescent="0.35">
      <c r="A142" s="42"/>
      <c r="B142" s="39"/>
      <c r="C142" s="37"/>
      <c r="D142" s="35"/>
      <c r="E142" s="35"/>
      <c r="F142" s="79"/>
      <c r="G142" s="79"/>
      <c r="H142" s="79"/>
      <c r="I142" s="79"/>
      <c r="J142" s="44" t="s">
        <v>67</v>
      </c>
      <c r="K142" s="45"/>
      <c r="L142" s="45"/>
      <c r="M142" s="45"/>
      <c r="N142" s="45"/>
      <c r="O142" s="45"/>
      <c r="P142" s="45"/>
      <c r="Q142" s="45"/>
      <c r="R142" s="45"/>
      <c r="S142" s="46"/>
    </row>
    <row r="143" spans="1:19" ht="205.5" customHeight="1" thickBot="1" x14ac:dyDescent="0.4">
      <c r="A143" s="43"/>
      <c r="B143" s="39"/>
      <c r="C143" s="37"/>
      <c r="D143" s="35"/>
      <c r="E143" s="35"/>
      <c r="F143" s="79"/>
      <c r="G143" s="79"/>
      <c r="H143" s="79"/>
      <c r="I143" s="79"/>
      <c r="J143" s="47" t="s">
        <v>66</v>
      </c>
      <c r="K143" s="48"/>
      <c r="L143" s="48"/>
      <c r="M143" s="48"/>
      <c r="N143" s="48"/>
      <c r="O143" s="48"/>
      <c r="P143" s="48"/>
      <c r="Q143" s="48"/>
      <c r="R143" s="48"/>
      <c r="S143" s="49"/>
    </row>
    <row r="144" spans="1:19" ht="58.5" customHeight="1" thickBot="1" x14ac:dyDescent="0.4">
      <c r="A144" s="108"/>
      <c r="B144" s="109"/>
      <c r="C144" s="109"/>
      <c r="D144" s="109"/>
      <c r="E144" s="109"/>
      <c r="F144" s="109"/>
      <c r="G144" s="109"/>
      <c r="H144" s="109"/>
      <c r="I144" s="109"/>
      <c r="J144" s="110"/>
      <c r="K144" s="110"/>
      <c r="L144" s="110"/>
      <c r="M144" s="110"/>
      <c r="N144" s="110"/>
      <c r="O144" s="110"/>
      <c r="P144" s="110"/>
      <c r="Q144" s="110"/>
      <c r="R144" s="110"/>
      <c r="S144" s="111"/>
    </row>
    <row r="145" spans="1:19" ht="26.25" customHeight="1" x14ac:dyDescent="0.65">
      <c r="A145" s="89" t="s">
        <v>7</v>
      </c>
      <c r="B145" s="92" t="s">
        <v>8</v>
      </c>
      <c r="C145" s="93"/>
      <c r="D145" s="82" t="s">
        <v>9</v>
      </c>
      <c r="E145" s="82"/>
      <c r="F145" s="82" t="s">
        <v>10</v>
      </c>
      <c r="G145" s="82"/>
      <c r="H145" s="82"/>
      <c r="I145" s="82"/>
      <c r="J145" s="98" t="s">
        <v>11</v>
      </c>
      <c r="K145" s="99"/>
      <c r="L145" s="99"/>
      <c r="M145" s="99"/>
      <c r="N145" s="99"/>
      <c r="O145" s="99"/>
      <c r="P145" s="99"/>
      <c r="Q145" s="99"/>
      <c r="R145" s="99"/>
      <c r="S145" s="100"/>
    </row>
    <row r="146" spans="1:19" ht="30" customHeight="1" x14ac:dyDescent="0.65">
      <c r="A146" s="90"/>
      <c r="B146" s="94"/>
      <c r="C146" s="95"/>
      <c r="D146" s="27" t="s">
        <v>12</v>
      </c>
      <c r="E146" s="27" t="s">
        <v>13</v>
      </c>
      <c r="F146" s="107" t="s">
        <v>14</v>
      </c>
      <c r="G146" s="107"/>
      <c r="H146" s="107" t="s">
        <v>15</v>
      </c>
      <c r="I146" s="107"/>
      <c r="J146" s="101"/>
      <c r="K146" s="102"/>
      <c r="L146" s="102"/>
      <c r="M146" s="102"/>
      <c r="N146" s="102"/>
      <c r="O146" s="102"/>
      <c r="P146" s="102"/>
      <c r="Q146" s="102"/>
      <c r="R146" s="102"/>
      <c r="S146" s="103"/>
    </row>
    <row r="147" spans="1:19" ht="26.25" customHeight="1" x14ac:dyDescent="0.35">
      <c r="A147" s="91"/>
      <c r="B147" s="96"/>
      <c r="C147" s="97"/>
      <c r="D147" s="23" t="s">
        <v>16</v>
      </c>
      <c r="E147" s="23" t="s">
        <v>17</v>
      </c>
      <c r="F147" s="81" t="s">
        <v>18</v>
      </c>
      <c r="G147" s="81"/>
      <c r="H147" s="81" t="s">
        <v>19</v>
      </c>
      <c r="I147" s="81"/>
      <c r="J147" s="104"/>
      <c r="K147" s="105"/>
      <c r="L147" s="105"/>
      <c r="M147" s="105"/>
      <c r="N147" s="105"/>
      <c r="O147" s="105"/>
      <c r="P147" s="105"/>
      <c r="Q147" s="105"/>
      <c r="R147" s="105"/>
      <c r="S147" s="106"/>
    </row>
    <row r="148" spans="1:19" ht="60.75" customHeight="1" x14ac:dyDescent="0.35">
      <c r="A148" s="145">
        <v>15</v>
      </c>
      <c r="B148" s="83" t="s">
        <v>20</v>
      </c>
      <c r="C148" s="86" t="s">
        <v>32</v>
      </c>
      <c r="D148" s="50">
        <f>IF(D153=0,0,ROUND(D151/D153*100,1))</f>
        <v>87.5</v>
      </c>
      <c r="E148" s="50">
        <f>IF(E153=0,0,ROUND(E151/E153*100,1))</f>
        <v>93.3</v>
      </c>
      <c r="F148" s="53">
        <f>E148-D148</f>
        <v>5.7999999999999972</v>
      </c>
      <c r="G148" s="54"/>
      <c r="H148" s="53">
        <f>IF(D148=0,0,ROUND(E148/D148*100,1))</f>
        <v>106.6</v>
      </c>
      <c r="I148" s="54"/>
      <c r="J148" s="44" t="s">
        <v>69</v>
      </c>
      <c r="K148" s="45"/>
      <c r="L148" s="45"/>
      <c r="M148" s="45"/>
      <c r="N148" s="45"/>
      <c r="O148" s="45"/>
      <c r="P148" s="45"/>
      <c r="Q148" s="45"/>
      <c r="R148" s="45"/>
      <c r="S148" s="46"/>
    </row>
    <row r="149" spans="1:19" ht="168" customHeight="1" x14ac:dyDescent="0.35">
      <c r="A149" s="146"/>
      <c r="B149" s="84"/>
      <c r="C149" s="87"/>
      <c r="D149" s="51"/>
      <c r="E149" s="51"/>
      <c r="F149" s="55"/>
      <c r="G149" s="56"/>
      <c r="H149" s="55"/>
      <c r="I149" s="56"/>
      <c r="J149" s="68" t="str">
        <f>"El indicador al final del período de evaluación registró un alcanzado del "&amp;E148&amp;" por ciento en comparación con la meta programada del "&amp;D148&amp;" por ciento, representa un cumplimiento de la meta del "&amp;H148&amp;" por ciento, colocando el indicador en un semáforo de color "&amp;IF(AND(D148=0,H148=0),"",IF(AND(H148&gt;=95,H148&lt;=105,H151&gt;=95,H151&lt;=105,H153&gt;=95,H153&lt;=105),"VERDE:SE LOGRÓ LA META",IF(AND(H148&gt;=95,H148&lt;=105,H151&lt;95),"VERDE:AUNQUE EL INDICADOR ES VERDE, HAY VARIACIÓN EN VARIABLES",IF(AND(H148&gt;=95,H148&lt;=105,H151&gt;105),"VERDE:AUNQUE EL INDICADOR ES VERDE, HAY VARIACIÓN EN VARIABLES",IF(AND(H148&gt;=95,H148&lt;=105,H153&lt;95),"VERDE:AUNQUE EL INDICADOR ES VERDE, HAY VARIACIÓN EN VARIABLES",IF(AND(H148&gt;=95,H148&lt;=105,H153&gt;105),"VERDE:AUNQUE EL INDICADOR ES VERDE, HAY VARIACIÓN EN VARIABLES",IF(OR(AND(H148&gt;=90,H148&lt;95),AND(H148&gt;105,H148&lt;=110)),"AMARILLO",IF(OR(H148&lt;90,H148&gt;110),"ROJO",IF(AND(D148&lt;&gt;0,E148=0),"ROJO","")))))))))&amp;". 
"&amp;IF(AND(D148=0,E148=0),"NO",IF(OR(H148&lt;95,H148&gt;105),"SI","NO"))&amp;" hubo variación en el indicador y "&amp;IF(AND(D151=0,D153=0,H151=0,H153=0),"NO",IF(OR(H151&lt;95,H151&gt;105,H153&lt;95,H153&gt;105),"SI","NO"))&amp;" hubo variación en variables."</f>
        <v>El indicador al final del período de evaluación registró un alcanzado del 93.3 por ciento en comparación con la meta programada del 87.5 por ciento, representa un cumplimiento de la meta del 106.6 por ciento, colocando el indicador en un semáforo de color AMARILLO. 
SI hubo variación en el indicador y SI hubo variación en variables.</v>
      </c>
      <c r="K149" s="69"/>
      <c r="L149" s="69"/>
      <c r="M149" s="69"/>
      <c r="N149" s="69"/>
      <c r="O149" s="69"/>
      <c r="P149" s="69"/>
      <c r="Q149" s="69"/>
      <c r="R149" s="69"/>
      <c r="S149" s="70"/>
    </row>
    <row r="150" spans="1:19" ht="295.5" customHeight="1" x14ac:dyDescent="0.35">
      <c r="A150" s="146"/>
      <c r="B150" s="85"/>
      <c r="C150" s="88"/>
      <c r="D150" s="52"/>
      <c r="E150" s="52"/>
      <c r="F150" s="57"/>
      <c r="G150" s="58"/>
      <c r="H150" s="57"/>
      <c r="I150" s="58"/>
      <c r="J150" s="71" t="s">
        <v>92</v>
      </c>
      <c r="K150" s="72"/>
      <c r="L150" s="72"/>
      <c r="M150" s="72"/>
      <c r="N150" s="72"/>
      <c r="O150" s="72"/>
      <c r="P150" s="72"/>
      <c r="Q150" s="72"/>
      <c r="R150" s="72"/>
      <c r="S150" s="73"/>
    </row>
    <row r="151" spans="1:19" ht="38.25" customHeight="1" x14ac:dyDescent="0.35">
      <c r="A151" s="146"/>
      <c r="B151" s="120" t="s">
        <v>21</v>
      </c>
      <c r="C151" s="122" t="s">
        <v>57</v>
      </c>
      <c r="D151" s="74">
        <f>D49</f>
        <v>420</v>
      </c>
      <c r="E151" s="74">
        <f>E49</f>
        <v>448</v>
      </c>
      <c r="F151" s="53">
        <f t="shared" ref="F151" si="20">E151-D151</f>
        <v>28</v>
      </c>
      <c r="G151" s="54"/>
      <c r="H151" s="53">
        <f t="shared" ref="H151" si="21">IF(D151=0,0,ROUND(E151/D151*100,1))</f>
        <v>106.7</v>
      </c>
      <c r="I151" s="54"/>
      <c r="J151" s="44" t="s">
        <v>71</v>
      </c>
      <c r="K151" s="45"/>
      <c r="L151" s="45"/>
      <c r="M151" s="45"/>
      <c r="N151" s="45"/>
      <c r="O151" s="45"/>
      <c r="P151" s="45"/>
      <c r="Q151" s="45"/>
      <c r="R151" s="45"/>
      <c r="S151" s="46"/>
    </row>
    <row r="152" spans="1:19" ht="209.25" customHeight="1" thickBot="1" x14ac:dyDescent="0.4">
      <c r="A152" s="146"/>
      <c r="B152" s="121"/>
      <c r="C152" s="123"/>
      <c r="D152" s="75"/>
      <c r="E152" s="75"/>
      <c r="F152" s="57"/>
      <c r="G152" s="58"/>
      <c r="H152" s="57"/>
      <c r="I152" s="58"/>
      <c r="J152" s="47" t="s">
        <v>79</v>
      </c>
      <c r="K152" s="48"/>
      <c r="L152" s="48"/>
      <c r="M152" s="48"/>
      <c r="N152" s="48"/>
      <c r="O152" s="48"/>
      <c r="P152" s="48"/>
      <c r="Q152" s="48"/>
      <c r="R152" s="48"/>
      <c r="S152" s="49"/>
    </row>
    <row r="153" spans="1:19" ht="33.75" customHeight="1" x14ac:dyDescent="0.35">
      <c r="A153" s="146"/>
      <c r="B153" s="127" t="s">
        <v>23</v>
      </c>
      <c r="C153" s="126" t="s">
        <v>58</v>
      </c>
      <c r="D153" s="125">
        <v>480</v>
      </c>
      <c r="E153" s="124">
        <f>D153</f>
        <v>480</v>
      </c>
      <c r="F153" s="79">
        <f>E153-D153</f>
        <v>0</v>
      </c>
      <c r="G153" s="79"/>
      <c r="H153" s="79">
        <f>IF(D153=0,0,ROUND(E153/D153*100,1))</f>
        <v>100</v>
      </c>
      <c r="I153" s="79"/>
      <c r="J153" s="44" t="s">
        <v>68</v>
      </c>
      <c r="K153" s="45"/>
      <c r="L153" s="45"/>
      <c r="M153" s="45"/>
      <c r="N153" s="45"/>
      <c r="O153" s="45"/>
      <c r="P153" s="45"/>
      <c r="Q153" s="45"/>
      <c r="R153" s="45"/>
      <c r="S153" s="46"/>
    </row>
    <row r="154" spans="1:19" ht="203.25" customHeight="1" thickBot="1" x14ac:dyDescent="0.4">
      <c r="A154" s="146"/>
      <c r="B154" s="127"/>
      <c r="C154" s="126"/>
      <c r="D154" s="125"/>
      <c r="E154" s="124"/>
      <c r="F154" s="79"/>
      <c r="G154" s="79"/>
      <c r="H154" s="79"/>
      <c r="I154" s="79"/>
      <c r="J154" s="47" t="s">
        <v>93</v>
      </c>
      <c r="K154" s="48"/>
      <c r="L154" s="48"/>
      <c r="M154" s="48"/>
      <c r="N154" s="48"/>
      <c r="O154" s="48"/>
      <c r="P154" s="48"/>
      <c r="Q154" s="48"/>
      <c r="R154" s="48"/>
      <c r="S154" s="49"/>
    </row>
    <row r="155" spans="1:19" ht="80.25" customHeight="1" x14ac:dyDescent="0.35">
      <c r="A155" s="146"/>
      <c r="B155" s="127"/>
      <c r="C155" s="126"/>
      <c r="D155" s="125"/>
      <c r="E155" s="124"/>
      <c r="F155" s="79"/>
      <c r="G155" s="79"/>
      <c r="H155" s="79"/>
      <c r="I155" s="79"/>
      <c r="J155" s="44" t="s">
        <v>67</v>
      </c>
      <c r="K155" s="45"/>
      <c r="L155" s="45"/>
      <c r="M155" s="45"/>
      <c r="N155" s="45"/>
      <c r="O155" s="45"/>
      <c r="P155" s="45"/>
      <c r="Q155" s="45"/>
      <c r="R155" s="45"/>
      <c r="S155" s="46"/>
    </row>
    <row r="156" spans="1:19" ht="203.25" customHeight="1" thickBot="1" x14ac:dyDescent="0.4">
      <c r="A156" s="146"/>
      <c r="B156" s="127"/>
      <c r="C156" s="126"/>
      <c r="D156" s="125"/>
      <c r="E156" s="124"/>
      <c r="F156" s="79"/>
      <c r="G156" s="79"/>
      <c r="H156" s="79"/>
      <c r="I156" s="79"/>
      <c r="J156" s="47" t="s">
        <v>82</v>
      </c>
      <c r="K156" s="48"/>
      <c r="L156" s="48"/>
      <c r="M156" s="48"/>
      <c r="N156" s="48"/>
      <c r="O156" s="48"/>
      <c r="P156" s="48"/>
      <c r="Q156" s="48"/>
      <c r="R156" s="48"/>
      <c r="S156" s="49"/>
    </row>
    <row r="157" spans="1:19" ht="45.75" customHeight="1" x14ac:dyDescent="0.35">
      <c r="A157" s="117"/>
      <c r="B157" s="117"/>
      <c r="C157" s="117"/>
      <c r="D157" s="117"/>
      <c r="E157" s="117"/>
      <c r="F157" s="117"/>
      <c r="G157" s="117"/>
      <c r="H157" s="117"/>
      <c r="I157" s="117"/>
      <c r="J157" s="117"/>
      <c r="K157" s="117"/>
      <c r="L157" s="117"/>
      <c r="M157" s="117"/>
      <c r="N157" s="117"/>
      <c r="O157" s="117"/>
      <c r="P157" s="117"/>
      <c r="Q157" s="117"/>
      <c r="R157" s="117"/>
      <c r="S157" s="117"/>
    </row>
    <row r="158" spans="1:19" ht="23.25" customHeight="1" x14ac:dyDescent="0.35">
      <c r="A158" s="29"/>
      <c r="B158" s="29"/>
      <c r="C158" s="29"/>
      <c r="D158" s="29"/>
      <c r="E158" s="29"/>
      <c r="F158" s="29"/>
      <c r="G158" s="29"/>
      <c r="H158" s="29"/>
      <c r="I158" s="29"/>
      <c r="J158" s="29"/>
      <c r="K158" s="29"/>
      <c r="L158" s="29"/>
      <c r="M158" s="29"/>
      <c r="N158" s="29"/>
      <c r="O158" s="29"/>
      <c r="P158" s="29"/>
      <c r="Q158" s="29"/>
      <c r="R158" s="29"/>
      <c r="S158" s="29"/>
    </row>
    <row r="159" spans="1:19" ht="39" customHeight="1" x14ac:dyDescent="0.75">
      <c r="A159" s="24"/>
      <c r="B159" s="1"/>
      <c r="C159" s="118" t="s">
        <v>60</v>
      </c>
      <c r="D159" s="118"/>
      <c r="E159" s="118"/>
      <c r="F159" s="1"/>
      <c r="G159" s="1"/>
      <c r="H159" s="1"/>
      <c r="I159" s="1"/>
      <c r="J159" s="118" t="s">
        <v>61</v>
      </c>
      <c r="K159" s="118"/>
      <c r="L159" s="118"/>
      <c r="M159" s="118"/>
      <c r="N159" s="118"/>
      <c r="O159" s="118"/>
      <c r="P159" s="118"/>
      <c r="Q159" s="118"/>
      <c r="R159" s="118"/>
      <c r="S159" s="26"/>
    </row>
    <row r="160" spans="1:19" ht="127.5" customHeight="1" thickBot="1" x14ac:dyDescent="0.75">
      <c r="A160" s="24"/>
      <c r="B160" s="1"/>
      <c r="C160" s="119" t="s">
        <v>94</v>
      </c>
      <c r="D160" s="119"/>
      <c r="E160" s="119"/>
      <c r="F160" s="1"/>
      <c r="G160" s="1"/>
      <c r="H160" s="1"/>
      <c r="I160" s="1"/>
      <c r="J160" s="119" t="s">
        <v>94</v>
      </c>
      <c r="K160" s="119"/>
      <c r="L160" s="119"/>
      <c r="M160" s="119"/>
      <c r="N160" s="119"/>
      <c r="O160" s="119"/>
      <c r="P160" s="119"/>
      <c r="Q160" s="119"/>
      <c r="R160" s="119"/>
      <c r="S160" s="26"/>
    </row>
    <row r="161" spans="1:19" ht="90.75" customHeight="1" x14ac:dyDescent="0.35">
      <c r="A161" s="24"/>
      <c r="B161" s="1"/>
      <c r="C161" s="76" t="s">
        <v>62</v>
      </c>
      <c r="D161" s="65"/>
      <c r="E161" s="65"/>
      <c r="F161" s="1"/>
      <c r="G161" s="1"/>
      <c r="H161" s="1"/>
      <c r="I161" s="1"/>
      <c r="J161" s="76" t="s">
        <v>63</v>
      </c>
      <c r="K161" s="65"/>
      <c r="L161" s="65"/>
      <c r="M161" s="65"/>
      <c r="N161" s="65"/>
      <c r="O161" s="65"/>
      <c r="P161" s="65"/>
      <c r="Q161" s="65"/>
      <c r="R161" s="65"/>
      <c r="S161" s="26"/>
    </row>
    <row r="162" spans="1:19" ht="90.75" customHeight="1" x14ac:dyDescent="0.35">
      <c r="A162" s="24"/>
      <c r="B162" s="1"/>
      <c r="C162" s="25"/>
      <c r="D162" s="77" t="s">
        <v>33</v>
      </c>
      <c r="E162" s="77"/>
      <c r="F162" s="77"/>
      <c r="G162" s="77"/>
      <c r="H162" s="77"/>
      <c r="I162" s="77"/>
      <c r="J162" s="77"/>
      <c r="K162" s="77"/>
      <c r="L162" s="77"/>
      <c r="M162" s="28"/>
      <c r="N162" s="28"/>
      <c r="O162" s="28"/>
      <c r="P162" s="28"/>
      <c r="Q162" s="28"/>
      <c r="R162" s="28"/>
      <c r="S162" s="26"/>
    </row>
    <row r="163" spans="1:19" ht="90.75" customHeight="1" thickBot="1" x14ac:dyDescent="0.4">
      <c r="A163" s="24"/>
      <c r="B163" s="1"/>
      <c r="C163" s="25"/>
      <c r="D163" s="78" t="s">
        <v>95</v>
      </c>
      <c r="E163" s="78"/>
      <c r="F163" s="78"/>
      <c r="G163" s="78"/>
      <c r="H163" s="78"/>
      <c r="I163" s="78"/>
      <c r="J163" s="78"/>
      <c r="K163" s="78"/>
      <c r="L163" s="28"/>
      <c r="M163" s="28"/>
      <c r="N163" s="28"/>
      <c r="O163" s="28"/>
      <c r="P163" s="28"/>
      <c r="Q163" s="28"/>
      <c r="R163" s="28"/>
      <c r="S163" s="26"/>
    </row>
    <row r="164" spans="1:19" ht="90.75" customHeight="1" x14ac:dyDescent="0.35">
      <c r="A164" s="24"/>
      <c r="B164" s="1"/>
      <c r="C164" s="1"/>
      <c r="D164" s="65" t="s">
        <v>59</v>
      </c>
      <c r="E164" s="65"/>
      <c r="F164" s="65"/>
      <c r="G164" s="65"/>
      <c r="H164" s="65"/>
      <c r="I164" s="65"/>
      <c r="J164" s="65"/>
      <c r="K164" s="65"/>
      <c r="L164" s="28"/>
      <c r="M164" s="28"/>
      <c r="N164" s="28"/>
      <c r="O164" s="28"/>
      <c r="P164" s="28"/>
      <c r="Q164" s="28"/>
      <c r="R164" s="28"/>
      <c r="S164" s="26"/>
    </row>
    <row r="165" spans="1:19" ht="122.25" customHeight="1" thickBot="1" x14ac:dyDescent="0.4">
      <c r="A165" s="30"/>
      <c r="B165" s="66" t="s">
        <v>70</v>
      </c>
      <c r="C165" s="67"/>
      <c r="D165" s="67"/>
      <c r="E165" s="67"/>
      <c r="F165" s="67"/>
      <c r="G165" s="67"/>
      <c r="H165" s="67"/>
      <c r="I165" s="67"/>
      <c r="J165" s="67"/>
      <c r="K165" s="67"/>
      <c r="L165" s="67"/>
      <c r="M165" s="67"/>
      <c r="N165" s="67"/>
      <c r="O165" s="67"/>
      <c r="P165" s="67"/>
      <c r="Q165" s="67"/>
      <c r="R165" s="67"/>
      <c r="S165" s="31"/>
    </row>
  </sheetData>
  <sheetProtection algorithmName="SHA-512" hashValue="OhHaeX6g2RV6QGsdXm9wmoSgbSFUQ6YdasuvftH7jobgNmHHVyVsv5axV769NTB9R9HZ37L4cVJT15nr9MZmjw==" saltValue="TTM0oHmo/C5ZBI8u5STuhA==" spinCount="100000" sheet="1" selectLockedCells="1"/>
  <dataConsolidate/>
  <mergeCells count="428">
    <mergeCell ref="A148:A156"/>
    <mergeCell ref="J155:S155"/>
    <mergeCell ref="J156:S156"/>
    <mergeCell ref="A122:A130"/>
    <mergeCell ref="J129:S129"/>
    <mergeCell ref="J130:S130"/>
    <mergeCell ref="H140:I143"/>
    <mergeCell ref="F140:G143"/>
    <mergeCell ref="E140:E143"/>
    <mergeCell ref="D140:D143"/>
    <mergeCell ref="C140:C143"/>
    <mergeCell ref="B140:B143"/>
    <mergeCell ref="A135:A143"/>
    <mergeCell ref="J142:S142"/>
    <mergeCell ref="J143:S143"/>
    <mergeCell ref="B122:B124"/>
    <mergeCell ref="C122:C124"/>
    <mergeCell ref="D122:D124"/>
    <mergeCell ref="E122:E124"/>
    <mergeCell ref="F122:G124"/>
    <mergeCell ref="H122:I124"/>
    <mergeCell ref="J125:S125"/>
    <mergeCell ref="J126:S126"/>
    <mergeCell ref="J127:S127"/>
    <mergeCell ref="J103:S103"/>
    <mergeCell ref="J104:S104"/>
    <mergeCell ref="H114:I117"/>
    <mergeCell ref="F114:G117"/>
    <mergeCell ref="E114:E117"/>
    <mergeCell ref="D114:D117"/>
    <mergeCell ref="C114:C117"/>
    <mergeCell ref="B114:B117"/>
    <mergeCell ref="A109:A117"/>
    <mergeCell ref="J116:S116"/>
    <mergeCell ref="J117:S117"/>
    <mergeCell ref="J109:S109"/>
    <mergeCell ref="J110:S110"/>
    <mergeCell ref="J111:S111"/>
    <mergeCell ref="B106:C108"/>
    <mergeCell ref="D106:E106"/>
    <mergeCell ref="F106:I106"/>
    <mergeCell ref="J106:S108"/>
    <mergeCell ref="F107:G107"/>
    <mergeCell ref="H107:I107"/>
    <mergeCell ref="F108:G108"/>
    <mergeCell ref="H108:I108"/>
    <mergeCell ref="B101:B104"/>
    <mergeCell ref="B112:B113"/>
    <mergeCell ref="D88:D91"/>
    <mergeCell ref="C88:C91"/>
    <mergeCell ref="B88:B91"/>
    <mergeCell ref="J85:S85"/>
    <mergeCell ref="B83:B85"/>
    <mergeCell ref="C83:C85"/>
    <mergeCell ref="D83:D85"/>
    <mergeCell ref="E83:E85"/>
    <mergeCell ref="F83:G85"/>
    <mergeCell ref="H83:I85"/>
    <mergeCell ref="B86:B87"/>
    <mergeCell ref="C86:C87"/>
    <mergeCell ref="D86:D87"/>
    <mergeCell ref="E86:E87"/>
    <mergeCell ref="F86:G87"/>
    <mergeCell ref="J87:S87"/>
    <mergeCell ref="J88:S88"/>
    <mergeCell ref="J72:S72"/>
    <mergeCell ref="B70:B72"/>
    <mergeCell ref="C70:C72"/>
    <mergeCell ref="D70:D72"/>
    <mergeCell ref="E70:E72"/>
    <mergeCell ref="F70:G72"/>
    <mergeCell ref="H70:I72"/>
    <mergeCell ref="J73:S73"/>
    <mergeCell ref="J74:S74"/>
    <mergeCell ref="E73:E74"/>
    <mergeCell ref="F73:G74"/>
    <mergeCell ref="H73:I74"/>
    <mergeCell ref="B73:B74"/>
    <mergeCell ref="C73:C74"/>
    <mergeCell ref="D73:D74"/>
    <mergeCell ref="J65:S65"/>
    <mergeCell ref="A57:A65"/>
    <mergeCell ref="B62:B65"/>
    <mergeCell ref="C62:C65"/>
    <mergeCell ref="D62:D65"/>
    <mergeCell ref="E62:E65"/>
    <mergeCell ref="F62:G65"/>
    <mergeCell ref="H62:I65"/>
    <mergeCell ref="J57:S57"/>
    <mergeCell ref="J63:S63"/>
    <mergeCell ref="J62:S62"/>
    <mergeCell ref="C20:C21"/>
    <mergeCell ref="D20:D21"/>
    <mergeCell ref="E20:E21"/>
    <mergeCell ref="F20:G21"/>
    <mergeCell ref="A41:A43"/>
    <mergeCell ref="B41:C43"/>
    <mergeCell ref="D41:E41"/>
    <mergeCell ref="J51:S51"/>
    <mergeCell ref="J52:S52"/>
    <mergeCell ref="A44:A52"/>
    <mergeCell ref="B49:B52"/>
    <mergeCell ref="C49:C52"/>
    <mergeCell ref="D49:D52"/>
    <mergeCell ref="E49:E52"/>
    <mergeCell ref="F49:G52"/>
    <mergeCell ref="H49:I52"/>
    <mergeCell ref="C22:C26"/>
    <mergeCell ref="D22:D26"/>
    <mergeCell ref="E22:E26"/>
    <mergeCell ref="F22:G26"/>
    <mergeCell ref="H22:I26"/>
    <mergeCell ref="J25:S25"/>
    <mergeCell ref="A28:A30"/>
    <mergeCell ref="B28:C30"/>
    <mergeCell ref="F28:I28"/>
    <mergeCell ref="F29:G29"/>
    <mergeCell ref="H29:I29"/>
    <mergeCell ref="F30:G30"/>
    <mergeCell ref="H30:I30"/>
    <mergeCell ref="J59:S59"/>
    <mergeCell ref="J83:S83"/>
    <mergeCell ref="J84:S84"/>
    <mergeCell ref="A66:S66"/>
    <mergeCell ref="J46:S46"/>
    <mergeCell ref="B44:B46"/>
    <mergeCell ref="C44:C46"/>
    <mergeCell ref="D44:D46"/>
    <mergeCell ref="E44:E46"/>
    <mergeCell ref="F44:G46"/>
    <mergeCell ref="H44:I46"/>
    <mergeCell ref="J47:S47"/>
    <mergeCell ref="J48:S48"/>
    <mergeCell ref="J49:S49"/>
    <mergeCell ref="B47:B48"/>
    <mergeCell ref="C47:C48"/>
    <mergeCell ref="D47:D48"/>
    <mergeCell ref="E47:E48"/>
    <mergeCell ref="J64:S64"/>
    <mergeCell ref="J18:S18"/>
    <mergeCell ref="J22:S22"/>
    <mergeCell ref="J32:S32"/>
    <mergeCell ref="J33:S33"/>
    <mergeCell ref="J34:S34"/>
    <mergeCell ref="J28:S30"/>
    <mergeCell ref="J54:S56"/>
    <mergeCell ref="A40:S40"/>
    <mergeCell ref="B17:B19"/>
    <mergeCell ref="C17:C19"/>
    <mergeCell ref="D17:D19"/>
    <mergeCell ref="E17:E19"/>
    <mergeCell ref="F17:G19"/>
    <mergeCell ref="H17:I19"/>
    <mergeCell ref="B20:B21"/>
    <mergeCell ref="F41:I41"/>
    <mergeCell ref="J41:S43"/>
    <mergeCell ref="F42:G42"/>
    <mergeCell ref="H42:I42"/>
    <mergeCell ref="F43:G43"/>
    <mergeCell ref="H43:I43"/>
    <mergeCell ref="J44:S44"/>
    <mergeCell ref="J45:S45"/>
    <mergeCell ref="D28:E28"/>
    <mergeCell ref="J23:S23"/>
    <mergeCell ref="B31:B33"/>
    <mergeCell ref="C31:C33"/>
    <mergeCell ref="D31:D33"/>
    <mergeCell ref="A17:A26"/>
    <mergeCell ref="B22:B26"/>
    <mergeCell ref="E2:M2"/>
    <mergeCell ref="D5:N5"/>
    <mergeCell ref="M8:S8"/>
    <mergeCell ref="D9:J9"/>
    <mergeCell ref="J19:S19"/>
    <mergeCell ref="J20:S20"/>
    <mergeCell ref="J21:S21"/>
    <mergeCell ref="H20:I21"/>
    <mergeCell ref="A14:A16"/>
    <mergeCell ref="B14:C16"/>
    <mergeCell ref="D14:E14"/>
    <mergeCell ref="F14:I14"/>
    <mergeCell ref="J14:S16"/>
    <mergeCell ref="F15:G15"/>
    <mergeCell ref="H15:I15"/>
    <mergeCell ref="F16:G16"/>
    <mergeCell ref="H16:I16"/>
    <mergeCell ref="J17:S17"/>
    <mergeCell ref="F47:G48"/>
    <mergeCell ref="H47:I48"/>
    <mergeCell ref="A54:A56"/>
    <mergeCell ref="B54:C56"/>
    <mergeCell ref="D54:E54"/>
    <mergeCell ref="F54:I54"/>
    <mergeCell ref="F55:G55"/>
    <mergeCell ref="H55:I55"/>
    <mergeCell ref="F56:G56"/>
    <mergeCell ref="H56:I56"/>
    <mergeCell ref="A67:A69"/>
    <mergeCell ref="B67:C69"/>
    <mergeCell ref="D67:E67"/>
    <mergeCell ref="F67:I67"/>
    <mergeCell ref="J67:S69"/>
    <mergeCell ref="F68:G68"/>
    <mergeCell ref="H68:I68"/>
    <mergeCell ref="F69:G69"/>
    <mergeCell ref="H69:I69"/>
    <mergeCell ref="D75:D78"/>
    <mergeCell ref="C75:C78"/>
    <mergeCell ref="B75:B78"/>
    <mergeCell ref="J75:S75"/>
    <mergeCell ref="A80:A82"/>
    <mergeCell ref="B80:C82"/>
    <mergeCell ref="D80:E80"/>
    <mergeCell ref="F80:I80"/>
    <mergeCell ref="J80:S82"/>
    <mergeCell ref="F81:G81"/>
    <mergeCell ref="H81:I81"/>
    <mergeCell ref="F82:G82"/>
    <mergeCell ref="H82:I82"/>
    <mergeCell ref="E96:E98"/>
    <mergeCell ref="F96:G98"/>
    <mergeCell ref="H96:I98"/>
    <mergeCell ref="J99:S99"/>
    <mergeCell ref="J100:S100"/>
    <mergeCell ref="J76:S76"/>
    <mergeCell ref="J77:S77"/>
    <mergeCell ref="J78:S78"/>
    <mergeCell ref="H75:I78"/>
    <mergeCell ref="F75:G78"/>
    <mergeCell ref="E75:E78"/>
    <mergeCell ref="J90:S90"/>
    <mergeCell ref="J91:S91"/>
    <mergeCell ref="H88:I91"/>
    <mergeCell ref="F88:G91"/>
    <mergeCell ref="E88:E91"/>
    <mergeCell ref="A92:S92"/>
    <mergeCell ref="A83:A91"/>
    <mergeCell ref="H86:I87"/>
    <mergeCell ref="J89:S89"/>
    <mergeCell ref="J86:S86"/>
    <mergeCell ref="D99:D100"/>
    <mergeCell ref="E99:E100"/>
    <mergeCell ref="F99:G100"/>
    <mergeCell ref="J114:S114"/>
    <mergeCell ref="C112:C113"/>
    <mergeCell ref="D112:D113"/>
    <mergeCell ref="E112:E113"/>
    <mergeCell ref="F112:G113"/>
    <mergeCell ref="H112:I113"/>
    <mergeCell ref="J115:S115"/>
    <mergeCell ref="A70:A78"/>
    <mergeCell ref="J70:S70"/>
    <mergeCell ref="J71:S71"/>
    <mergeCell ref="A93:A95"/>
    <mergeCell ref="B93:C95"/>
    <mergeCell ref="D93:E93"/>
    <mergeCell ref="F93:I93"/>
    <mergeCell ref="A96:A102"/>
    <mergeCell ref="J93:S95"/>
    <mergeCell ref="F94:G94"/>
    <mergeCell ref="H94:I94"/>
    <mergeCell ref="F95:G95"/>
    <mergeCell ref="H95:I95"/>
    <mergeCell ref="J96:S96"/>
    <mergeCell ref="J97:S97"/>
    <mergeCell ref="J98:S98"/>
    <mergeCell ref="B96:B98"/>
    <mergeCell ref="C160:E160"/>
    <mergeCell ref="J160:R160"/>
    <mergeCell ref="J151:S151"/>
    <mergeCell ref="J152:S152"/>
    <mergeCell ref="J153:S153"/>
    <mergeCell ref="J148:S148"/>
    <mergeCell ref="J149:S149"/>
    <mergeCell ref="J150:S150"/>
    <mergeCell ref="B148:B150"/>
    <mergeCell ref="C148:C150"/>
    <mergeCell ref="D148:D150"/>
    <mergeCell ref="E148:E150"/>
    <mergeCell ref="H148:I150"/>
    <mergeCell ref="B151:B152"/>
    <mergeCell ref="C151:C152"/>
    <mergeCell ref="D151:D152"/>
    <mergeCell ref="F148:G150"/>
    <mergeCell ref="H153:I156"/>
    <mergeCell ref="F153:G156"/>
    <mergeCell ref="E153:E156"/>
    <mergeCell ref="D153:D156"/>
    <mergeCell ref="C153:C156"/>
    <mergeCell ref="B153:B156"/>
    <mergeCell ref="J101:S101"/>
    <mergeCell ref="B99:B100"/>
    <mergeCell ref="C99:C100"/>
    <mergeCell ref="C96:C98"/>
    <mergeCell ref="D96:D98"/>
    <mergeCell ref="A157:S157"/>
    <mergeCell ref="A144:S144"/>
    <mergeCell ref="C159:E159"/>
    <mergeCell ref="J159:R159"/>
    <mergeCell ref="A145:A147"/>
    <mergeCell ref="B145:C147"/>
    <mergeCell ref="D145:E145"/>
    <mergeCell ref="J145:S147"/>
    <mergeCell ref="F146:G146"/>
    <mergeCell ref="H146:I146"/>
    <mergeCell ref="F147:G147"/>
    <mergeCell ref="C127:C130"/>
    <mergeCell ref="B127:B130"/>
    <mergeCell ref="J119:S121"/>
    <mergeCell ref="F120:G120"/>
    <mergeCell ref="H120:I120"/>
    <mergeCell ref="F121:G121"/>
    <mergeCell ref="H121:I121"/>
    <mergeCell ref="J122:S122"/>
    <mergeCell ref="J50:S50"/>
    <mergeCell ref="B57:B59"/>
    <mergeCell ref="C57:C59"/>
    <mergeCell ref="D57:D59"/>
    <mergeCell ref="E57:E59"/>
    <mergeCell ref="F57:G59"/>
    <mergeCell ref="H57:I59"/>
    <mergeCell ref="B60:B61"/>
    <mergeCell ref="C60:C61"/>
    <mergeCell ref="D60:D61"/>
    <mergeCell ref="E60:E61"/>
    <mergeCell ref="F60:G61"/>
    <mergeCell ref="H60:I61"/>
    <mergeCell ref="J60:S60"/>
    <mergeCell ref="J61:S61"/>
    <mergeCell ref="J58:S58"/>
    <mergeCell ref="H99:I100"/>
    <mergeCell ref="H101:I104"/>
    <mergeCell ref="F101:G104"/>
    <mergeCell ref="D125:D126"/>
    <mergeCell ref="E125:E126"/>
    <mergeCell ref="F125:G126"/>
    <mergeCell ref="H125:I126"/>
    <mergeCell ref="A118:S118"/>
    <mergeCell ref="J128:S128"/>
    <mergeCell ref="A106:A108"/>
    <mergeCell ref="B125:B126"/>
    <mergeCell ref="C125:C126"/>
    <mergeCell ref="J112:S112"/>
    <mergeCell ref="J113:S113"/>
    <mergeCell ref="J102:S102"/>
    <mergeCell ref="B109:B111"/>
    <mergeCell ref="C109:C111"/>
    <mergeCell ref="D109:D111"/>
    <mergeCell ref="E109:E111"/>
    <mergeCell ref="F109:G111"/>
    <mergeCell ref="H109:I111"/>
    <mergeCell ref="E101:E104"/>
    <mergeCell ref="D101:D104"/>
    <mergeCell ref="C101:C104"/>
    <mergeCell ref="A119:A121"/>
    <mergeCell ref="B119:C121"/>
    <mergeCell ref="D119:E119"/>
    <mergeCell ref="F119:I119"/>
    <mergeCell ref="B132:C134"/>
    <mergeCell ref="D132:E132"/>
    <mergeCell ref="F132:I132"/>
    <mergeCell ref="J132:S134"/>
    <mergeCell ref="F133:G133"/>
    <mergeCell ref="H133:I133"/>
    <mergeCell ref="F134:G134"/>
    <mergeCell ref="H134:I134"/>
    <mergeCell ref="H127:I130"/>
    <mergeCell ref="F127:G130"/>
    <mergeCell ref="E127:E130"/>
    <mergeCell ref="D127:D130"/>
    <mergeCell ref="A132:A134"/>
    <mergeCell ref="J123:S123"/>
    <mergeCell ref="J124:S124"/>
    <mergeCell ref="H147:I147"/>
    <mergeCell ref="D135:D137"/>
    <mergeCell ref="E135:E137"/>
    <mergeCell ref="F135:G137"/>
    <mergeCell ref="H135:I137"/>
    <mergeCell ref="B138:B139"/>
    <mergeCell ref="C138:C139"/>
    <mergeCell ref="D138:D139"/>
    <mergeCell ref="E138:E139"/>
    <mergeCell ref="F138:G139"/>
    <mergeCell ref="H138:I139"/>
    <mergeCell ref="F145:I145"/>
    <mergeCell ref="B135:B137"/>
    <mergeCell ref="C135:C137"/>
    <mergeCell ref="J24:S24"/>
    <mergeCell ref="J26:S26"/>
    <mergeCell ref="D164:K164"/>
    <mergeCell ref="B165:R165"/>
    <mergeCell ref="J135:S135"/>
    <mergeCell ref="J136:S136"/>
    <mergeCell ref="J137:S137"/>
    <mergeCell ref="J154:S154"/>
    <mergeCell ref="E151:E152"/>
    <mergeCell ref="F151:G152"/>
    <mergeCell ref="H151:I152"/>
    <mergeCell ref="J139:S139"/>
    <mergeCell ref="J140:S140"/>
    <mergeCell ref="J141:S141"/>
    <mergeCell ref="J138:S138"/>
    <mergeCell ref="C161:E161"/>
    <mergeCell ref="J161:R161"/>
    <mergeCell ref="D162:L162"/>
    <mergeCell ref="D163:K163"/>
    <mergeCell ref="J38:S38"/>
    <mergeCell ref="J39:S39"/>
    <mergeCell ref="H36:I39"/>
    <mergeCell ref="F36:G39"/>
    <mergeCell ref="E36:E39"/>
    <mergeCell ref="D36:D39"/>
    <mergeCell ref="C36:C39"/>
    <mergeCell ref="B36:B39"/>
    <mergeCell ref="A31:A39"/>
    <mergeCell ref="J31:S31"/>
    <mergeCell ref="J35:S35"/>
    <mergeCell ref="J36:S36"/>
    <mergeCell ref="J37:S37"/>
    <mergeCell ref="E31:E33"/>
    <mergeCell ref="F31:G33"/>
    <mergeCell ref="H31:I33"/>
    <mergeCell ref="B34:B35"/>
    <mergeCell ref="C34:C35"/>
    <mergeCell ref="D34:D35"/>
    <mergeCell ref="E34:E35"/>
    <mergeCell ref="F34:G35"/>
    <mergeCell ref="H34:I35"/>
  </mergeCells>
  <printOptions horizontalCentered="1"/>
  <pageMargins left="0.19685039370078741" right="0.19685039370078741" top="0.19685039370078741" bottom="0.19685039370078741" header="0.19685039370078741" footer="0.19685039370078741"/>
  <pageSetup scale="23" orientation="landscape" cellComments="asDisplayed" r:id="rId1"/>
  <rowBreaks count="10" manualBreakCount="10">
    <brk id="27" max="16383" man="1"/>
    <brk id="40" max="18" man="1"/>
    <brk id="53" max="16383" man="1"/>
    <brk id="66" max="16383" man="1"/>
    <brk id="79" max="16383" man="1"/>
    <brk id="92" max="18" man="1"/>
    <brk id="105" max="16383" man="1"/>
    <brk id="118" max="18" man="1"/>
    <brk id="131" max="16383" man="1"/>
    <brk id="144" max="18"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E010 2023</vt:lpstr>
      <vt:lpstr>'E010 2023'!Área_de_impresión</vt:lpstr>
      <vt:lpstr>'E010 2023'!Títulos_a_imprimir</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JIMENEZ</dc:creator>
  <cp:lastModifiedBy>MAURICIO</cp:lastModifiedBy>
  <cp:lastPrinted>2020-03-20T16:38:12Z</cp:lastPrinted>
  <dcterms:created xsi:type="dcterms:W3CDTF">2019-03-15T18:37:44Z</dcterms:created>
  <dcterms:modified xsi:type="dcterms:W3CDTF">2023-04-06T02:45:18Z</dcterms:modified>
</cp:coreProperties>
</file>