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105" yWindow="-45" windowWidth="19425" windowHeight="10500"/>
  </bookViews>
  <sheets>
    <sheet name="E010 2023" sheetId="1" r:id="rId1"/>
  </sheets>
  <definedNames>
    <definedName name="_xlnm._FilterDatabase" localSheetId="0" hidden="1">'E010 2023'!#REF!</definedName>
    <definedName name="_xlnm.Print_Area" localSheetId="0">'E010 2023'!$A$1:$S$165</definedName>
    <definedName name="_xlnm.Print_Titles" localSheetId="0">'E010 2023'!$1:$6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51" i="1" l="1"/>
  <c r="D101" i="1"/>
  <c r="E153" i="1"/>
  <c r="E151" i="1"/>
  <c r="E148" i="1"/>
  <c r="D148" i="1"/>
  <c r="H148" i="1"/>
  <c r="H151" i="1"/>
  <c r="H153" i="1"/>
  <c r="J149" i="1"/>
  <c r="E135" i="1"/>
  <c r="H135" i="1" s="1"/>
  <c r="J136" i="1" s="1"/>
  <c r="D135" i="1"/>
  <c r="H138" i="1"/>
  <c r="H140" i="1"/>
  <c r="E122" i="1"/>
  <c r="D122" i="1"/>
  <c r="H125" i="1"/>
  <c r="H127" i="1"/>
  <c r="E109" i="1"/>
  <c r="D109" i="1"/>
  <c r="H109" i="1"/>
  <c r="H112" i="1"/>
  <c r="H114" i="1"/>
  <c r="J110" i="1"/>
  <c r="E101" i="1"/>
  <c r="E96" i="1"/>
  <c r="D96" i="1"/>
  <c r="H96" i="1"/>
  <c r="H101" i="1"/>
  <c r="H99" i="1"/>
  <c r="J97" i="1"/>
  <c r="E88" i="1"/>
  <c r="E83" i="1"/>
  <c r="D83" i="1"/>
  <c r="H83" i="1"/>
  <c r="H86" i="1"/>
  <c r="H88" i="1"/>
  <c r="J84" i="1"/>
  <c r="E70" i="1"/>
  <c r="D70" i="1"/>
  <c r="H70" i="1"/>
  <c r="H73" i="1"/>
  <c r="H75" i="1"/>
  <c r="J71" i="1"/>
  <c r="E57" i="1"/>
  <c r="F57" i="1" s="1"/>
  <c r="D57" i="1"/>
  <c r="H60" i="1"/>
  <c r="H62" i="1"/>
  <c r="E44" i="1"/>
  <c r="D44" i="1"/>
  <c r="H44" i="1"/>
  <c r="H49" i="1"/>
  <c r="H47" i="1"/>
  <c r="J45" i="1"/>
  <c r="E31" i="1"/>
  <c r="D31" i="1"/>
  <c r="H34" i="1"/>
  <c r="H36" i="1"/>
  <c r="E17" i="1"/>
  <c r="H17" i="1" s="1"/>
  <c r="D17" i="1"/>
  <c r="H20" i="1"/>
  <c r="H22" i="1"/>
  <c r="F153" i="1"/>
  <c r="F151" i="1"/>
  <c r="F148" i="1"/>
  <c r="F140" i="1"/>
  <c r="F138" i="1"/>
  <c r="F127" i="1"/>
  <c r="F125" i="1"/>
  <c r="F122" i="1"/>
  <c r="F114" i="1"/>
  <c r="F112" i="1"/>
  <c r="F109" i="1"/>
  <c r="F101" i="1"/>
  <c r="F99" i="1"/>
  <c r="F96" i="1"/>
  <c r="F88" i="1"/>
  <c r="F86" i="1"/>
  <c r="F83" i="1"/>
  <c r="F75" i="1"/>
  <c r="F73" i="1"/>
  <c r="F70" i="1"/>
  <c r="F62" i="1"/>
  <c r="F60" i="1"/>
  <c r="F49" i="1"/>
  <c r="F47" i="1"/>
  <c r="F44" i="1"/>
  <c r="F36" i="1"/>
  <c r="F34" i="1"/>
  <c r="F31" i="1"/>
  <c r="F22" i="1"/>
  <c r="F20" i="1"/>
  <c r="F17" i="1"/>
  <c r="F135" i="1" l="1"/>
  <c r="H122" i="1"/>
  <c r="J123" i="1" s="1"/>
  <c r="H57" i="1"/>
  <c r="J58" i="1" s="1"/>
  <c r="H31" i="1"/>
  <c r="J32" i="1" s="1"/>
  <c r="J18" i="1"/>
</calcChain>
</file>

<file path=xl/comments1.xml><?xml version="1.0" encoding="utf-8"?>
<comments xmlns="http://schemas.openxmlformats.org/spreadsheetml/2006/main">
  <authors>
    <author>LUIS JIMENEZ</author>
  </authors>
  <commentList>
    <comment ref="D5" authorId="0">
      <text>
        <r>
          <rPr>
            <b/>
            <sz val="20"/>
            <color indexed="81"/>
            <rFont val="Tahoma"/>
            <family val="2"/>
          </rPr>
          <t>INGRESAR PERÍODO DE CUMPLIMIENTO</t>
        </r>
      </text>
    </comment>
    <comment ref="D9" authorId="0">
      <text>
        <r>
          <rPr>
            <b/>
            <sz val="16"/>
            <color indexed="81"/>
            <rFont val="Tahoma"/>
            <family val="2"/>
          </rPr>
          <t xml:space="preserve">
</t>
        </r>
        <r>
          <rPr>
            <b/>
            <sz val="20"/>
            <color indexed="81"/>
            <rFont val="Tahoma"/>
            <family val="2"/>
          </rPr>
          <t>INGRESAR NOMBRE DE LA ENTIDAD</t>
        </r>
      </text>
    </comment>
    <comment ref="J18" authorId="0">
      <text>
        <r>
          <rPr>
            <b/>
            <sz val="22"/>
            <color indexed="81"/>
            <rFont val="Tahoma"/>
            <family val="2"/>
          </rPr>
          <t xml:space="preserve">
Instrucciones de llenado de las Explicaciones a las variaciones (aplica a todos los indicadores):
1.- El color de la semaforización se establece de acuerdo a los siguientes rangos PARA INDICADORES ASCENDENTES:
Verde:      95 % &lt;= X &lt;= 105%
Amarillo:  90 % &lt;= X &lt; 95%    ó   105% &lt; X &lt;= 110%  
Rojo:        X &lt; 90%  ó  X &gt;110%
2.- Si hay variaciones (semáforo amarillo o rojo) en el indicador o en alguna de las variables deberá proporcionar:
    a) CAUSA (Causas de las variaciones Máximo 5 renglones): Las explicaciones deberán ser con respecto al accionar institucional no a los valores numéricos.
    b) Efecto (consecuencias institucionales o daño a la población)
    c) Acciones para cumplir la meta
3.- Si el semáforo es verde en el indicador pero existen variaciones en variables deberá registrar:
    a) CAUSA (Causas de las variaciones Máximo 5 renglones): Las explicaciones deberán ser con respecto al accionar institucional no a los valores numéricos.
    b) EFECTO (consecuencias institucionales o daño a la población)
    c) Acciones para cumplir la meta
4.- Si el semáforo es verde tanto en indicador como en variables se deberán proporcionar sólo la CAUSA y EFECTO POSITIVO
5.- Si no hay metas programadas, no se puede reportar avance, pero si se pueden incluir explicaciones de lo intitucionalmente logrado.</t>
        </r>
      </text>
    </comment>
    <comment ref="E88" authorId="0">
      <text>
        <r>
          <rPr>
            <b/>
            <sz val="20"/>
            <color indexed="81"/>
            <rFont val="Tahoma"/>
            <family val="2"/>
          </rPr>
          <t>ESTA VARIABLE ES PROGRAMADA Y NO PUEDE CAMBIAR</t>
        </r>
      </text>
    </comment>
  </commentList>
</comments>
</file>

<file path=xl/sharedStrings.xml><?xml version="1.0" encoding="utf-8"?>
<sst xmlns="http://schemas.openxmlformats.org/spreadsheetml/2006/main" count="318" uniqueCount="114">
  <si>
    <t>COMISION COORDINADORA DE INSTITUTOS NACIONALES DE SALUD</t>
  </si>
  <si>
    <t>Y HOSPITALES DE ALTA ESPECIALIDAD</t>
  </si>
  <si>
    <t>MATRIZ DE INDICADORES PARA RESULTADOS (MIR)</t>
  </si>
  <si>
    <t>Clave entidad/unidad:</t>
  </si>
  <si>
    <t>Entidad/unidad:</t>
  </si>
  <si>
    <t>PP:   E010</t>
  </si>
  <si>
    <t>"FORMACIÓN Y CPACITACIÓN DE RECURSOS HUMANOS PARA LA SALUD"</t>
  </si>
  <si>
    <t>No.
de 
Ind.</t>
  </si>
  <si>
    <t>DEFINICION DEL INDICADOR</t>
  </si>
  <si>
    <t>META</t>
  </si>
  <si>
    <t>VARIACIÓN</t>
  </si>
  <si>
    <t>EXPLICACIÓN DE VARIACIONES</t>
  </si>
  <si>
    <t>ORIGINAL</t>
  </si>
  <si>
    <t>ALCANZADO</t>
  </si>
  <si>
    <t>ABSOLUTA</t>
  </si>
  <si>
    <t>%</t>
  </si>
  <si>
    <t>(1)</t>
  </si>
  <si>
    <t>(2)</t>
  </si>
  <si>
    <t>(2) - (1)</t>
  </si>
  <si>
    <t>(2/1) X 100</t>
  </si>
  <si>
    <t>INDICADOR</t>
  </si>
  <si>
    <t xml:space="preserve">VARIABLE 1 </t>
  </si>
  <si>
    <t xml:space="preserve">Número de médicos especialistas en formación de la misma cohorte que obtienen constancia de conclusión de estudios de posgrado clínico </t>
  </si>
  <si>
    <t>VARIABLE 2</t>
  </si>
  <si>
    <t>ACCIONES PARA LOGRAR LA REGULARIZACIÓN (VERIFICABLES O AUDITABLES) EN EL CUMPLIMIENTO DE METAS 3/ 4/</t>
  </si>
  <si>
    <t>Porcentaje de profesionales de la salud que concluyeron cursos de educación continua
FÓRMULA: VARIABLE1 / VARIABLE2 X 100</t>
  </si>
  <si>
    <t>Porcentaje de cursos de formación con percepción de calidad satisfactoria
FÓRMULA: VARIABLE1 / VARIABLE2 X 100</t>
  </si>
  <si>
    <t>Número de cursos de formación de posgrado impartidos con promedio de calificación de percepción de calidad por parte de los médicos en formación superior a 80 puntos</t>
  </si>
  <si>
    <t xml:space="preserve">Número de cursos de educación continua impartidos por la institución en el periodo </t>
  </si>
  <si>
    <t>Porcentaje de participantes externos en los cursos de educación continua
FÓRMULA: VARIABLE1 / VARIABLE2 X 100</t>
  </si>
  <si>
    <t>Porcentaje de espacios académicos ocupados 
FÓRMULA: VARIABLE1 / VARIABLE2 X 100</t>
  </si>
  <si>
    <t>Porcentaje de postulantes aceptados
FÓRMULA: VARIABLE1 / VARIABLE2 X 100</t>
  </si>
  <si>
    <t>Eficacia en la captación de participantes a cursos 
de educación continua
FÓRMULA: VARIABLE1 / VARIABLE2 X 100</t>
  </si>
  <si>
    <t>AUTORIZÓ</t>
  </si>
  <si>
    <t>Eficacia en la formación de médicos especialistas
FÓRMULA: VARIABLE1 / VARIABLE2 X 100</t>
  </si>
  <si>
    <t>Eficiencia terminal de especializaciones no 
clínicas, maestrías y doctorados 
FÓRMULA: VARIABLE1 / VARIABLE2 X 100</t>
  </si>
  <si>
    <t xml:space="preserve">Número de profesionales de especializaciones no clínicas, maestrías y doctorados de la misma cohorte con constancia de terminación 
</t>
  </si>
  <si>
    <t>Porcentaje de cursos de especialización no 
clínicas, maestrías y doctorados con percepción 
de calidad satisfactoria
FÓRMULA: VARIABLE1 / VARIABLE2 X 100</t>
  </si>
  <si>
    <t>Eficacia en la impartición de cursos 
de educación continua 
FÓRMULA: VARIABLE1 / VARIABLE2 X 100</t>
  </si>
  <si>
    <t xml:space="preserve">Número de médicos especialistas en formación  de la misma cohorte inscritos a estudios de posgrado clínico 
</t>
  </si>
  <si>
    <t xml:space="preserve">Total de profesionales de especializaciones no clínicas, maestrías y doctorados inscritos en la misma cohorte
</t>
  </si>
  <si>
    <t xml:space="preserve">Número de profesionales de la salud que  recibieron constancia de conclusión de los cursos de educación continua impartida por la institución
</t>
  </si>
  <si>
    <t xml:space="preserve">Número de profesionales de la salud inscritos a los cursos de educación continua realizados por la institución durante el periodo reportado 
</t>
  </si>
  <si>
    <t xml:space="preserve">Total de cursos de formación de posgrado para médicos en formación impartidos en el periodo
</t>
  </si>
  <si>
    <t xml:space="preserve">Número de cursos de especialización no clínica, maestría y doctorado impartidos con promedio de calificación de percepción de calidad superior a 80 puntos </t>
  </si>
  <si>
    <t xml:space="preserve">Total de cursos de especialización no clínica, maestría y doctorado impartidos en el periodo
</t>
  </si>
  <si>
    <t xml:space="preserve">Total de cursos de educación continua programados por la institución en el mismo periodo 
</t>
  </si>
  <si>
    <t xml:space="preserve">Número de participantes externos en los cursos de educación continua impartidos en el periodo
</t>
  </si>
  <si>
    <t xml:space="preserve">Total de participantes en los cursos de educación continua impartidos en el periodo </t>
  </si>
  <si>
    <t xml:space="preserve">Percepción sobre la calidad de los cursos de educación continua 
FÓRMULA: VARIABLE1 / VARIABLE2 </t>
  </si>
  <si>
    <t>Sumatoria de la calificación respecto a la calidad percibida de los cursos recibidos manifestada por los profesionales de la salud encuestados que participan en cursos de educación continua que concluyen en el periodo</t>
  </si>
  <si>
    <t xml:space="preserve">Total de profesionales de la salud encuestados que participan en cursos de educación continua que concluyen en el periodo
</t>
  </si>
  <si>
    <t>Número de espacios educativos de posgrado cubiertos (plazas, becas o matricula)</t>
  </si>
  <si>
    <t xml:space="preserve">Número de espacios educativos de posgrado disponibles en la institución </t>
  </si>
  <si>
    <t xml:space="preserve">Número de candidatos seleccionados por la institución para realizar estudios de posgrado </t>
  </si>
  <si>
    <t>Total de aspirantes que se presentaron a la institución para realizar estudios de posgrado</t>
  </si>
  <si>
    <t xml:space="preserve">Número de profesionales de la salud efectivamente inscritos a los cursos de educación continua realizados por la institución durante el periodo reportado </t>
  </si>
  <si>
    <t>Número de  profesionales de la salud que se proyectó asistirían a los cursos de educación continua que se realizaron durante el periodo reportado</t>
  </si>
  <si>
    <t>DIRECTOR GENERAL O EQUIVALENTE (NOMBE Y FIRMA)</t>
  </si>
  <si>
    <t>ELABORÓ Y VALIDÓ</t>
  </si>
  <si>
    <t>REVISÓ Y RECIBIÓ DE CONFORMIDAD</t>
  </si>
  <si>
    <t>TITULARA DEL ÁREA SUSTANTIVA (NOMBRE Y FIRMA)</t>
  </si>
  <si>
    <t xml:space="preserve">TITULAR DE ÁREA PLANEACÓN O EQUIVALENTE(NOMBRE Y FIRMA)
</t>
  </si>
  <si>
    <t xml:space="preserve">EFECTO </t>
  </si>
  <si>
    <t xml:space="preserve">ACCIONES PARA LOGRAR LA REGULARIZACIÓN (VERIFICABLES O AUDITABLES) EN EL CUMPLIMIENTO DE METAS </t>
  </si>
  <si>
    <t>CAUSA DE LAS VARIACIONES DE LA VARIABLE 2 ALCANZADA CON RESPECTO DE LA VARIABLE DOS PROGRAMADA</t>
  </si>
  <si>
    <t>CAUSA</t>
  </si>
  <si>
    <t>NOTA: FAVOR DE ENVIAR ESTE FORMATO EN SU VERSIÓN DEFINITIVA EN EXCEL Y ESCANEADO AL MOMENTO DE SU ENTREGA A LA CCINSHAE Y
RUBRICAR CADA UNA DE LAS HOJAS</t>
  </si>
  <si>
    <t>EFECTO</t>
  </si>
  <si>
    <t>EVALUACIÓN DE CUMPLIMIENTO DE METAS PERÍODO ENERO - DICIEMBRE 2023</t>
  </si>
  <si>
    <t>NBU</t>
  </si>
  <si>
    <t>HOSPITAL REGIONAL DE ALTA ESPECIALIDAD DE IXTAPALUCA</t>
  </si>
  <si>
    <t>GUSTAVO ACOSTA ALTAMIRANO</t>
  </si>
  <si>
    <t>ALMA ROSA SÁNCHEZ CONEJO</t>
  </si>
  <si>
    <t>El indicador al cierre del período registró un alcanzado de 28 médicos especialistas que recibieron constancia de conclusión de un programado de 27, esto debido a que existieron algunas derivaciones y en relación a las bajas se presentaron se dieron por motivos personales de los médicos .</t>
  </si>
  <si>
    <t>El efecto es positivo para la población porque se favorece la atención a la salud.</t>
  </si>
  <si>
    <t>No existe variaciones en la variable 2 alcanzada con respecto a la programada.</t>
  </si>
  <si>
    <t xml:space="preserve">Para continuar dando cumplimiento a las metas establecidas, el HRAEI mantendrá un seguimiento oportuno a los programas académicos emitidos por las instituciones educativas que otorgan los avales además de fortalecer dichos programas con las actividades que se realizan en el hospital. </t>
  </si>
  <si>
    <t xml:space="preserve">El indicador al cierre del período registró un alcanzado de 12 profesionales de especializaciones no clínicas que recibieron constancia de conclusión de un programado de 14 con lo que se dio cumplimiento a la meta.
</t>
  </si>
  <si>
    <t>El efecto es positivo para los profesionales de la salud porque se se acutalizan en temas de trascendencia que favorece la atención a la salud</t>
  </si>
  <si>
    <t>El efecto es positivo para los profesionales de especializaciones no clínicas porque desarrollan las competencias que podrán aplicar en el ámbito laboral.</t>
  </si>
  <si>
    <t>No existe variación en la variable 2 en lo programado con respecto a lo alcanzado.</t>
  </si>
  <si>
    <t>La meta fue cumplida por lo que se mantendran las acciones que se han venido llevando con el objeto de dar continuidad al cumplimiento de este importante indicador.</t>
  </si>
  <si>
    <t>El indicador al cierre del período registró un alcanzado de 3,235 profesionales de la salud que recibieron constancia de conclusión de un programado de 3,174, esto debido a que los temas impartidos fueron de gran interés para los participantes lo que permitió que continuaran hasta su conclusión.</t>
  </si>
  <si>
    <t>Las causas de la variación de la variable dos programada con relación a la variable 2 alcanzada que pasó de 3,220 a 3,496 profesionales de la salud inscritos a cursos de educación continua fue debido a la buena logística de la entidad que permitíó una mayor difusión de la oferta educactiva lo que se reflejó en una mayor captación de participantes.</t>
  </si>
  <si>
    <t>Se continuará identificando los temas de interés que permitan seguir contando con la participación de los profesionales de la salud y de otros profesionales.</t>
  </si>
  <si>
    <t>La meta establecida para el porcentaje de cursos de formación con percepción de calidad se alcanzó pues se ha mantenido el cumplimiento de los programas establecidos por las instituciones académicas estableciendo una sinerhia con los programas que se desarrollan en el el hospital.</t>
  </si>
  <si>
    <t xml:space="preserve">
El efecto es positivo para la población ya que favorece la atención a la salud</t>
  </si>
  <si>
    <t>No existe variación en la variable 2 programada con respecto a la alcanzada</t>
  </si>
  <si>
    <t>Se dió cumplimiento a la meta por lo que se continuará con un seguimiento oportuno en los cursos de formaciónq ue se imparten en la Institución.</t>
  </si>
  <si>
    <t>La meta establecida para el porcentaje de cursos de especialización no clínicas, maestrías y doctorados con percepción de calidad se alcanzó pues se ha mantenido el cumplimiento de los programas establecidos por las instituciones académicas estableciendo una sinerhia con los programas que se desarrollan en el el hospital.</t>
  </si>
  <si>
    <t>El efecto es positivo para la población ya que favorece la atención a la salud</t>
  </si>
  <si>
    <t>No existe variación en la variable 2 programada con respecto a la alcanzada.</t>
  </si>
  <si>
    <t>Al cierre del periodo se dio cumplimiento a la meta establecida con lo que el objetivo planteado por el hospital se logró, apoyando con ello a la red de atención de la región.</t>
  </si>
  <si>
    <t>El efecto es positivo ya que al realizar los cursos se fortalece la red de atención en beneficio de los pacientes</t>
  </si>
  <si>
    <t>No existe variación entre la variable 2 programada y la alcanzada.</t>
  </si>
  <si>
    <t>Se continuará gestionando para que se realicen todos los cursos de educación continua para evitar cancelaciones</t>
  </si>
  <si>
    <t xml:space="preserve">El indicador al cierre del período registró un alcanzado de 3,049 participantes externos de un programado de 2,530, esto debido a que se contó con una mayor participación de inscritos debido a la disponibilidad de plataformas virtuales.. </t>
  </si>
  <si>
    <t>El efecto es positivo ya que permite que los participantes cuenten con las habilidades-herramientas necesarias para aplicarlas en sus respectivas áreas y que redunden en una eficiencia y eficacia que se vea reflejada en la atención a los usuarios.</t>
  </si>
  <si>
    <t>Las causas de la variación de la variable dos programada con relación a la variable 2 alcanzada fue debido a la buena logística de la entidad que permitíó una mayor difusión de la oferta educactiva lo que se reflejó en una mayor captación de participantes.</t>
  </si>
  <si>
    <t>Se continuará ofertando cursos con temas de gran trascendencia en la región para el personal de la red de servicios</t>
  </si>
  <si>
    <t>El indicador al cierre del período registró un alcanzado de 28,855 puntos de un programado de 27,830, esto debido a que se contó con una mayor participación de inscritos por lo que se realizó un mayor número de encuestas para tener una percepción de la calidad más objetiva sobre los cursos que se imparten.</t>
  </si>
  <si>
    <t>El efecto es positivo ya que permite que los cursos de educación continua cuenten con una percepción de calidad importante ya que de ello depende que la atención de los profesionales de la salud sea con calidad, eficiente y eficaz.</t>
  </si>
  <si>
    <t>Las variaciones son derivadas de una mayor participación de profesionales de la salud así como de la realización de todos los cursos incluyendo cero cancelaciones.</t>
  </si>
  <si>
    <t>Es importante que mientras más participantes concluyan los cursos se les considere en las encuestas para tener mayor objetividad en la calidad de los cursos que el HRAEI brinda en la región.</t>
  </si>
  <si>
    <t>Las variaciones existentes en las variables corresponden en primer lugar al número de plazas otorgadas (nacionales y extranjeras), así mismo, existen avales que limitan los espacios académicos únicamente a plazas nacionales razón por la cual no se pudieron ocupar la totalidad de estas a pesar de contar con postulantes interesados de otros países.</t>
  </si>
  <si>
    <t>NO EXISTE VARIACIÓN EN LA VARIABLE 2 PROGRAMADA CON RESPECTO A LA ALCANZADA</t>
  </si>
  <si>
    <t>Se continuarán manejando las redes sociales así como los diversos medios digitales de comunicación con el objeto de difundir entre los profesionales de la salud los espacios educativos que les sean otorgados al HRAEI y poder ocupar la totalidad de éstas.</t>
  </si>
  <si>
    <t>Las variaciones existentes en las variables son mínimas y corresponden a los profesionales de la salud que se presentaron en el HRAEI para ocupar las plazas disponibles.</t>
  </si>
  <si>
    <t>El efecto es positivo ya que consolida al HRAEI  como un hospital escuela en la región.</t>
  </si>
  <si>
    <t xml:space="preserve">El indicador al cierre del período registró un alcanzado de 3,496 participantes de un programado de 3,220, esto debido a que se contó con una mayor participación de inscritos gracias a las plataformas digitales y la difusión que se realiza.
</t>
  </si>
  <si>
    <t xml:space="preserve">El efecto es positivo ya que consolida al HRAEI  como un centro de actualización importante en la región. </t>
  </si>
  <si>
    <t>No existe variación en la variable 2 en lo programado con respecto a lo alcanzado</t>
  </si>
  <si>
    <t>Se estarán considerando acciones para atender eventos imprevistos que puedan surgir, de tal manera que el impacto negativo que puediese ocasionar sea el menor posible que incidan en el cumplimiento de las metas programadas.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</si>
</sst>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30" x14ac:knownFonts="1">
    <font>
      <sz val="11"/>
      <color theme="1"/>
      <name val="Calibri"/>
      <family val="2"/>
      <scheme val="minor"/>
    </font>
    <font>
      <b/>
      <sz val="14"/>
      <name val="Arial"/>
      <family val="2"/>
    </font>
    <font>
      <b/>
      <sz val="18"/>
      <name val="Arial"/>
      <family val="2"/>
    </font>
    <font>
      <b/>
      <sz val="16"/>
      <name val="Arial"/>
      <family val="2"/>
    </font>
    <font>
      <sz val="10"/>
      <name val="Arial"/>
      <family val="2"/>
    </font>
    <font>
      <b/>
      <sz val="22"/>
      <color theme="1"/>
      <name val="Calibri"/>
      <family val="2"/>
      <scheme val="minor"/>
    </font>
    <font>
      <b/>
      <sz val="28"/>
      <name val="Arial"/>
      <family val="2"/>
    </font>
    <font>
      <b/>
      <sz val="26"/>
      <name val="Arial"/>
      <family val="2"/>
    </font>
    <font>
      <b/>
      <sz val="26"/>
      <color theme="1"/>
      <name val="Calibri"/>
      <family val="2"/>
      <scheme val="minor"/>
    </font>
    <font>
      <b/>
      <sz val="24"/>
      <color theme="1"/>
      <name val="Calibri"/>
      <family val="2"/>
      <scheme val="minor"/>
    </font>
    <font>
      <sz val="16"/>
      <name val="Arial"/>
      <family val="2"/>
    </font>
    <font>
      <b/>
      <sz val="26"/>
      <color theme="1"/>
      <name val="Arial"/>
      <family val="2"/>
    </font>
    <font>
      <b/>
      <i/>
      <sz val="26"/>
      <color theme="1"/>
      <name val="Calibri"/>
      <family val="2"/>
      <scheme val="minor"/>
    </font>
    <font>
      <sz val="24"/>
      <color theme="1"/>
      <name val="Calibri"/>
      <family val="2"/>
      <scheme val="minor"/>
    </font>
    <font>
      <b/>
      <sz val="20"/>
      <name val="Arial"/>
      <family val="2"/>
    </font>
    <font>
      <sz val="20"/>
      <color theme="1"/>
      <name val="Calibri"/>
      <family val="2"/>
      <scheme val="minor"/>
    </font>
    <font>
      <sz val="20"/>
      <name val="Arial"/>
      <family val="2"/>
    </font>
    <font>
      <b/>
      <sz val="22"/>
      <color indexed="81"/>
      <name val="Tahoma"/>
      <family val="2"/>
    </font>
    <font>
      <sz val="18"/>
      <color theme="1"/>
      <name val="Calibri"/>
      <family val="2"/>
      <scheme val="minor"/>
    </font>
    <font>
      <b/>
      <sz val="16"/>
      <color indexed="81"/>
      <name val="Tahoma"/>
      <family val="2"/>
    </font>
    <font>
      <b/>
      <sz val="20"/>
      <color indexed="81"/>
      <name val="Tahoma"/>
      <family val="2"/>
    </font>
    <font>
      <b/>
      <u/>
      <sz val="24"/>
      <name val="Arial"/>
      <family val="2"/>
    </font>
    <font>
      <b/>
      <sz val="22"/>
      <color theme="0"/>
      <name val="Calibri"/>
      <family val="2"/>
      <scheme val="minor"/>
    </font>
    <font>
      <b/>
      <sz val="16"/>
      <color theme="0"/>
      <name val="Arial"/>
      <family val="2"/>
    </font>
    <font>
      <b/>
      <sz val="28"/>
      <color theme="1"/>
      <name val="Arial"/>
      <family val="2"/>
    </font>
    <font>
      <b/>
      <sz val="28"/>
      <color theme="0"/>
      <name val="Calibri"/>
      <family val="2"/>
      <scheme val="minor"/>
    </font>
    <font>
      <b/>
      <sz val="36"/>
      <color theme="0"/>
      <name val="Calibri"/>
      <family val="2"/>
      <scheme val="minor"/>
    </font>
    <font>
      <b/>
      <sz val="26"/>
      <color theme="0"/>
      <name val="Arial"/>
      <family val="2"/>
    </font>
    <font>
      <sz val="11"/>
      <name val="Calibri"/>
      <family val="2"/>
      <scheme val="minor"/>
    </font>
    <font>
      <b/>
      <sz val="36"/>
      <name val="Calibri"/>
      <family val="2"/>
      <scheme val="minor"/>
    </font>
  </fonts>
  <fills count="10">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rgb="FF06FA12"/>
        <bgColor indexed="64"/>
      </patternFill>
    </fill>
    <fill>
      <patternFill patternType="solid">
        <fgColor rgb="FFC00000"/>
        <bgColor indexed="64"/>
      </patternFill>
    </fill>
    <fill>
      <patternFill patternType="solid">
        <fgColor theme="9" tint="-0.249977111117893"/>
        <bgColor indexed="64"/>
      </patternFill>
    </fill>
    <fill>
      <patternFill patternType="solid">
        <fgColor rgb="FF00FFFF"/>
        <bgColor indexed="64"/>
      </patternFill>
    </fill>
  </fills>
  <borders count="39">
    <border>
      <left/>
      <right/>
      <top/>
      <bottom/>
      <diagonal/>
    </border>
    <border>
      <left/>
      <right/>
      <top/>
      <bottom style="medium">
        <color indexed="64"/>
      </bottom>
      <diagonal/>
    </border>
    <border>
      <left/>
      <right/>
      <top style="medium">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auto="1"/>
      </left>
      <right style="thin">
        <color auto="1"/>
      </right>
      <top style="thin">
        <color auto="1"/>
      </top>
      <bottom style="thin">
        <color auto="1"/>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auto="1"/>
      </left>
      <right style="thin">
        <color auto="1"/>
      </right>
      <top style="medium">
        <color indexed="64"/>
      </top>
      <bottom style="thin">
        <color auto="1"/>
      </bottom>
      <diagonal/>
    </border>
    <border>
      <left/>
      <right style="medium">
        <color indexed="64"/>
      </right>
      <top style="medium">
        <color indexed="64"/>
      </top>
      <bottom/>
      <diagonal/>
    </border>
    <border>
      <left style="medium">
        <color indexed="64"/>
      </left>
      <right style="thin">
        <color indexed="64"/>
      </right>
      <top/>
      <bottom/>
      <diagonal/>
    </border>
    <border>
      <left/>
      <right style="medium">
        <color indexed="64"/>
      </right>
      <top/>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diagonal/>
    </border>
    <border>
      <left style="thin">
        <color indexed="64"/>
      </left>
      <right style="thin">
        <color indexed="64"/>
      </right>
      <top/>
      <bottom/>
      <diagonal/>
    </border>
    <border>
      <left style="thin">
        <color indexed="64"/>
      </left>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diagonal/>
    </border>
    <border>
      <left style="thin">
        <color auto="1"/>
      </left>
      <right style="thin">
        <color auto="1"/>
      </right>
      <top style="thin">
        <color auto="1"/>
      </top>
      <bottom style="medium">
        <color indexed="64"/>
      </bottom>
      <diagonal/>
    </border>
  </borders>
  <cellStyleXfs count="2">
    <xf numFmtId="0" fontId="0" fillId="0" borderId="0"/>
    <xf numFmtId="0" fontId="4" fillId="0" borderId="0"/>
  </cellStyleXfs>
  <cellXfs count="147">
    <xf numFmtId="0" fontId="0" fillId="0" borderId="0" xfId="0"/>
    <xf numFmtId="0" fontId="0" fillId="2" borderId="0" xfId="0" applyFill="1"/>
    <xf numFmtId="0" fontId="1" fillId="0" borderId="13" xfId="0" applyFont="1" applyBorder="1" applyAlignment="1">
      <alignment vertical="center"/>
    </xf>
    <xf numFmtId="0" fontId="10" fillId="0" borderId="0" xfId="1" applyFont="1" applyAlignment="1">
      <alignment horizontal="center" vertical="center"/>
    </xf>
    <xf numFmtId="3" fontId="12" fillId="0" borderId="0" xfId="0" applyNumberFormat="1" applyFont="1" applyAlignment="1" applyProtection="1">
      <alignment horizontal="center" vertical="center" wrapText="1"/>
      <protection locked="0"/>
    </xf>
    <xf numFmtId="49" fontId="5" fillId="0" borderId="7" xfId="0" applyNumberFormat="1" applyFont="1" applyBorder="1" applyAlignment="1" applyProtection="1">
      <alignment horizontal="left" vertical="top" wrapText="1"/>
      <protection locked="0"/>
    </xf>
    <xf numFmtId="0" fontId="14" fillId="2" borderId="0" xfId="0" applyFont="1" applyFill="1"/>
    <xf numFmtId="0" fontId="15" fillId="2" borderId="0" xfId="0" applyFont="1" applyFill="1"/>
    <xf numFmtId="0" fontId="15" fillId="0" borderId="0" xfId="0" applyFont="1"/>
    <xf numFmtId="0" fontId="14" fillId="2" borderId="1" xfId="0" applyFont="1" applyFill="1" applyBorder="1" applyAlignment="1" applyProtection="1">
      <alignment horizontal="left"/>
      <protection locked="0"/>
    </xf>
    <xf numFmtId="0" fontId="14" fillId="2" borderId="2" xfId="0" applyFont="1" applyFill="1" applyBorder="1"/>
    <xf numFmtId="0" fontId="16" fillId="2" borderId="0" xfId="1" applyFont="1" applyFill="1"/>
    <xf numFmtId="0" fontId="14" fillId="2" borderId="0" xfId="1" applyFont="1" applyFill="1"/>
    <xf numFmtId="0" fontId="1" fillId="0" borderId="27" xfId="0" applyFont="1" applyBorder="1" applyAlignment="1">
      <alignment vertical="center"/>
    </xf>
    <xf numFmtId="0" fontId="1" fillId="0" borderId="24" xfId="0" applyFont="1" applyBorder="1" applyAlignment="1">
      <alignment vertical="center"/>
    </xf>
    <xf numFmtId="0" fontId="6" fillId="0" borderId="32" xfId="0" applyFont="1" applyBorder="1" applyAlignment="1">
      <alignment horizontal="center" vertical="center"/>
    </xf>
    <xf numFmtId="49" fontId="5" fillId="0" borderId="28" xfId="0" applyNumberFormat="1" applyFont="1" applyBorder="1" applyAlignment="1" applyProtection="1">
      <alignment horizontal="left" vertical="top" wrapText="1"/>
      <protection locked="0"/>
    </xf>
    <xf numFmtId="0" fontId="6" fillId="2" borderId="0" xfId="0" applyFont="1" applyFill="1" applyAlignment="1">
      <alignment horizontal="center" vertical="center"/>
    </xf>
    <xf numFmtId="0" fontId="10" fillId="2" borderId="0" xfId="1" applyFont="1" applyFill="1" applyAlignment="1">
      <alignment horizontal="center" vertical="center"/>
    </xf>
    <xf numFmtId="0" fontId="7" fillId="2" borderId="0" xfId="0" applyFont="1" applyFill="1" applyAlignment="1">
      <alignment horizontal="left" vertical="center" wrapText="1"/>
    </xf>
    <xf numFmtId="3" fontId="8" fillId="2" borderId="0" xfId="0" applyNumberFormat="1" applyFont="1" applyFill="1" applyAlignment="1" applyProtection="1">
      <alignment horizontal="center" vertical="center" wrapText="1"/>
      <protection locked="0"/>
    </xf>
    <xf numFmtId="164" fontId="8" fillId="2" borderId="0" xfId="0" applyNumberFormat="1" applyFont="1" applyFill="1" applyAlignment="1">
      <alignment horizontal="center" vertical="center" wrapText="1"/>
    </xf>
    <xf numFmtId="49" fontId="5" fillId="2" borderId="0" xfId="0" applyNumberFormat="1" applyFont="1" applyFill="1" applyAlignment="1" applyProtection="1">
      <alignment horizontal="left" vertical="center" wrapText="1"/>
      <protection locked="0"/>
    </xf>
    <xf numFmtId="49" fontId="5" fillId="0" borderId="6" xfId="0" applyNumberFormat="1" applyFont="1" applyBorder="1" applyAlignment="1">
      <alignment horizontal="center" vertical="center"/>
    </xf>
    <xf numFmtId="0" fontId="0" fillId="2" borderId="32" xfId="0" applyFill="1" applyBorder="1"/>
    <xf numFmtId="0" fontId="8" fillId="2" borderId="0" xfId="0" applyFont="1" applyFill="1" applyAlignment="1">
      <alignment horizontal="center" vertical="center" wrapText="1"/>
    </xf>
    <xf numFmtId="0" fontId="0" fillId="2" borderId="22" xfId="0" applyFill="1" applyBorder="1"/>
    <xf numFmtId="0" fontId="22" fillId="7" borderId="6" xfId="0" applyFont="1" applyFill="1" applyBorder="1" applyAlignment="1">
      <alignment horizontal="center"/>
    </xf>
    <xf numFmtId="0" fontId="8" fillId="2" borderId="0" xfId="0" applyFont="1" applyFill="1" applyAlignment="1">
      <alignment horizontal="center" vertical="center"/>
    </xf>
    <xf numFmtId="0" fontId="2" fillId="0" borderId="0" xfId="0" applyFont="1" applyAlignment="1">
      <alignment horizontal="left" vertical="center" wrapText="1"/>
    </xf>
    <xf numFmtId="0" fontId="28" fillId="9" borderId="35" xfId="0" applyFont="1" applyFill="1" applyBorder="1"/>
    <xf numFmtId="0" fontId="28" fillId="9" borderId="36" xfId="0" applyFont="1" applyFill="1" applyBorder="1"/>
    <xf numFmtId="0" fontId="6" fillId="4" borderId="32" xfId="0" applyFont="1" applyFill="1" applyBorder="1" applyAlignment="1">
      <alignment horizontal="center" vertical="center"/>
    </xf>
    <xf numFmtId="164" fontId="8" fillId="0" borderId="0" xfId="0" applyNumberFormat="1" applyFont="1" applyAlignment="1">
      <alignment horizontal="center" vertical="center" wrapText="1"/>
    </xf>
    <xf numFmtId="0" fontId="7" fillId="0" borderId="0" xfId="0" applyFont="1" applyAlignment="1">
      <alignment horizontal="left" vertical="center" wrapText="1"/>
    </xf>
    <xf numFmtId="3" fontId="8" fillId="0" borderId="6" xfId="0" applyNumberFormat="1" applyFont="1" applyBorder="1" applyAlignment="1" applyProtection="1">
      <alignment horizontal="center" vertical="center" wrapText="1"/>
      <protection locked="0"/>
    </xf>
    <xf numFmtId="3" fontId="8" fillId="0" borderId="38" xfId="0" applyNumberFormat="1" applyFont="1" applyBorder="1" applyAlignment="1" applyProtection="1">
      <alignment horizontal="center" vertical="center" wrapText="1"/>
      <protection locked="0"/>
    </xf>
    <xf numFmtId="0" fontId="7" fillId="0" borderId="6" xfId="0" applyFont="1" applyBorder="1" applyAlignment="1">
      <alignment horizontal="center" vertical="center" wrapText="1"/>
    </xf>
    <xf numFmtId="0" fontId="7" fillId="0" borderId="38" xfId="0" applyFont="1" applyBorder="1" applyAlignment="1">
      <alignment horizontal="center" vertical="center" wrapText="1"/>
    </xf>
    <xf numFmtId="0" fontId="10" fillId="0" borderId="6" xfId="1" applyFont="1" applyBorder="1" applyAlignment="1">
      <alignment horizontal="center" vertical="center"/>
    </xf>
    <xf numFmtId="0" fontId="10" fillId="0" borderId="38" xfId="1" applyFont="1" applyBorder="1" applyAlignment="1">
      <alignment horizontal="center" vertical="center"/>
    </xf>
    <xf numFmtId="0" fontId="6" fillId="4" borderId="37" xfId="0" applyFont="1" applyFill="1" applyBorder="1" applyAlignment="1">
      <alignment horizontal="center" vertical="center"/>
    </xf>
    <xf numFmtId="0" fontId="6" fillId="4" borderId="32" xfId="0" applyFont="1" applyFill="1" applyBorder="1" applyAlignment="1">
      <alignment horizontal="center" vertical="center"/>
    </xf>
    <xf numFmtId="0" fontId="6" fillId="4" borderId="35" xfId="0" applyFont="1" applyFill="1" applyBorder="1" applyAlignment="1">
      <alignment horizontal="center" vertical="center"/>
    </xf>
    <xf numFmtId="49" fontId="25" fillId="8" borderId="14" xfId="0" applyNumberFormat="1" applyFont="1" applyFill="1" applyBorder="1" applyAlignment="1">
      <alignment horizontal="left" vertical="top" wrapText="1"/>
    </xf>
    <xf numFmtId="49" fontId="25" fillId="8" borderId="15" xfId="0" applyNumberFormat="1" applyFont="1" applyFill="1" applyBorder="1" applyAlignment="1">
      <alignment horizontal="left" vertical="top" wrapText="1"/>
    </xf>
    <xf numFmtId="49" fontId="25" fillId="8" borderId="26" xfId="0" applyNumberFormat="1" applyFont="1" applyFill="1" applyBorder="1" applyAlignment="1">
      <alignment horizontal="left" vertical="top" wrapText="1"/>
    </xf>
    <xf numFmtId="49" fontId="5" fillId="0" borderId="34" xfId="0" applyNumberFormat="1" applyFont="1" applyBorder="1" applyAlignment="1" applyProtection="1">
      <alignment horizontal="left" vertical="center" wrapText="1"/>
      <protection locked="0"/>
    </xf>
    <xf numFmtId="49" fontId="5" fillId="0" borderId="30" xfId="0" applyNumberFormat="1" applyFont="1" applyBorder="1" applyAlignment="1" applyProtection="1">
      <alignment horizontal="left" vertical="center" wrapText="1"/>
      <protection locked="0"/>
    </xf>
    <xf numFmtId="49" fontId="5" fillId="0" borderId="31" xfId="0" applyNumberFormat="1" applyFont="1" applyBorder="1" applyAlignment="1" applyProtection="1">
      <alignment horizontal="left" vertical="center" wrapText="1"/>
      <protection locked="0"/>
    </xf>
    <xf numFmtId="164" fontId="8" fillId="0" borderId="3" xfId="0" applyNumberFormat="1" applyFont="1" applyBorder="1" applyAlignment="1">
      <alignment horizontal="center" vertical="center" wrapText="1"/>
    </xf>
    <xf numFmtId="164" fontId="8" fillId="0" borderId="33" xfId="0" applyNumberFormat="1" applyFont="1" applyBorder="1" applyAlignment="1">
      <alignment horizontal="center" vertical="center" wrapText="1"/>
    </xf>
    <xf numFmtId="164" fontId="8" fillId="0" borderId="10" xfId="0" applyNumberFormat="1" applyFont="1" applyBorder="1" applyAlignment="1">
      <alignment horizontal="center" vertical="center" wrapText="1"/>
    </xf>
    <xf numFmtId="164" fontId="8" fillId="0" borderId="4" xfId="0" applyNumberFormat="1" applyFont="1" applyBorder="1" applyAlignment="1">
      <alignment horizontal="center" vertical="center" wrapText="1"/>
    </xf>
    <xf numFmtId="164" fontId="8" fillId="0" borderId="5" xfId="0" applyNumberFormat="1" applyFont="1" applyBorder="1" applyAlignment="1">
      <alignment horizontal="center" vertical="center" wrapText="1"/>
    </xf>
    <xf numFmtId="164" fontId="8" fillId="0" borderId="8" xfId="0" applyNumberFormat="1" applyFont="1" applyBorder="1" applyAlignment="1">
      <alignment horizontal="center" vertical="center" wrapText="1"/>
    </xf>
    <xf numFmtId="164" fontId="8" fillId="0" borderId="9" xfId="0" applyNumberFormat="1" applyFont="1" applyBorder="1" applyAlignment="1">
      <alignment horizontal="center" vertical="center" wrapText="1"/>
    </xf>
    <xf numFmtId="164" fontId="8" fillId="0" borderId="11" xfId="0" applyNumberFormat="1" applyFont="1" applyBorder="1" applyAlignment="1">
      <alignment horizontal="center" vertical="center" wrapText="1"/>
    </xf>
    <xf numFmtId="164" fontId="8" fillId="0" borderId="12" xfId="0" applyNumberFormat="1" applyFont="1" applyBorder="1" applyAlignment="1">
      <alignment horizontal="center" vertical="center" wrapText="1"/>
    </xf>
    <xf numFmtId="0" fontId="10" fillId="0" borderId="3" xfId="1" applyFont="1" applyBorder="1" applyAlignment="1">
      <alignment horizontal="center" vertical="center"/>
    </xf>
    <xf numFmtId="0" fontId="10" fillId="0" borderId="10" xfId="1" applyFont="1" applyBorder="1" applyAlignment="1">
      <alignment horizontal="center" vertical="center"/>
    </xf>
    <xf numFmtId="0" fontId="11" fillId="0" borderId="3" xfId="0" applyFont="1" applyBorder="1" applyAlignment="1">
      <alignment horizontal="left" vertical="center" wrapText="1"/>
    </xf>
    <xf numFmtId="0" fontId="11" fillId="0" borderId="10" xfId="0" applyFont="1" applyBorder="1" applyAlignment="1">
      <alignment horizontal="left" vertical="center" wrapText="1"/>
    </xf>
    <xf numFmtId="3" fontId="8" fillId="0" borderId="3" xfId="0" applyNumberFormat="1" applyFont="1" applyBorder="1" applyAlignment="1" applyProtection="1">
      <alignment horizontal="center" vertical="center" wrapText="1"/>
      <protection locked="0"/>
    </xf>
    <xf numFmtId="3" fontId="8" fillId="0" borderId="10" xfId="0" applyNumberFormat="1" applyFont="1" applyBorder="1" applyAlignment="1" applyProtection="1">
      <alignment horizontal="center" vertical="center" wrapText="1"/>
      <protection locked="0"/>
    </xf>
    <xf numFmtId="0" fontId="8" fillId="5" borderId="2" xfId="0" applyFont="1" applyFill="1" applyBorder="1" applyAlignment="1">
      <alignment horizontal="center" vertical="center"/>
    </xf>
    <xf numFmtId="0" fontId="29" fillId="9" borderId="1" xfId="0" applyFont="1" applyFill="1" applyBorder="1" applyAlignment="1">
      <alignment horizontal="center" vertical="center" wrapText="1"/>
    </xf>
    <xf numFmtId="0" fontId="29" fillId="9" borderId="1" xfId="0" applyFont="1" applyFill="1" applyBorder="1" applyAlignment="1">
      <alignment horizontal="center" vertical="center"/>
    </xf>
    <xf numFmtId="0" fontId="9" fillId="5" borderId="14" xfId="0" applyFont="1" applyFill="1" applyBorder="1" applyAlignment="1">
      <alignment horizontal="left" vertical="center" wrapText="1"/>
    </xf>
    <xf numFmtId="0" fontId="9" fillId="5" borderId="15" xfId="0" applyFont="1" applyFill="1" applyBorder="1" applyAlignment="1">
      <alignment horizontal="left" vertical="center" wrapText="1"/>
    </xf>
    <xf numFmtId="0" fontId="9" fillId="5" borderId="26" xfId="0" applyFont="1" applyFill="1" applyBorder="1" applyAlignment="1">
      <alignment horizontal="left" vertical="center" wrapText="1"/>
    </xf>
    <xf numFmtId="0" fontId="9" fillId="0" borderId="14" xfId="0" applyFont="1" applyBorder="1" applyAlignment="1" applyProtection="1">
      <alignment horizontal="left" vertical="center" wrapText="1"/>
      <protection locked="0"/>
    </xf>
    <xf numFmtId="0" fontId="9" fillId="0" borderId="15" xfId="0" applyFont="1" applyBorder="1" applyAlignment="1" applyProtection="1">
      <alignment horizontal="left" vertical="center" wrapText="1"/>
      <protection locked="0"/>
    </xf>
    <xf numFmtId="0" fontId="9" fillId="0" borderId="26" xfId="0" applyFont="1" applyBorder="1" applyAlignment="1" applyProtection="1">
      <alignment horizontal="left" vertical="center" wrapText="1"/>
      <protection locked="0"/>
    </xf>
    <xf numFmtId="3" fontId="8" fillId="3" borderId="3" xfId="0" applyNumberFormat="1" applyFont="1" applyFill="1" applyBorder="1" applyAlignment="1">
      <alignment horizontal="center" vertical="center" wrapText="1"/>
    </xf>
    <xf numFmtId="3" fontId="8" fillId="3" borderId="10" xfId="0" applyNumberFormat="1" applyFont="1" applyFill="1" applyBorder="1" applyAlignment="1">
      <alignment horizontal="center" vertical="center" wrapText="1"/>
    </xf>
    <xf numFmtId="0" fontId="8" fillId="5" borderId="2" xfId="0" applyFont="1" applyFill="1" applyBorder="1" applyAlignment="1">
      <alignment horizontal="center" vertical="center" wrapText="1"/>
    </xf>
    <xf numFmtId="0" fontId="8" fillId="2" borderId="0" xfId="0" applyFont="1" applyFill="1" applyAlignment="1">
      <alignment horizontal="center" vertical="center"/>
    </xf>
    <xf numFmtId="0" fontId="8" fillId="2" borderId="0" xfId="0" applyFont="1" applyFill="1" applyAlignment="1" applyProtection="1">
      <alignment horizontal="center" vertical="center"/>
      <protection locked="0"/>
    </xf>
    <xf numFmtId="164" fontId="8" fillId="0" borderId="6" xfId="0" applyNumberFormat="1" applyFont="1" applyBorder="1" applyAlignment="1">
      <alignment horizontal="center" vertical="center" wrapText="1"/>
    </xf>
    <xf numFmtId="164" fontId="8" fillId="0" borderId="38" xfId="0" applyNumberFormat="1" applyFont="1" applyBorder="1" applyAlignment="1">
      <alignment horizontal="center" vertical="center" wrapText="1"/>
    </xf>
    <xf numFmtId="49" fontId="5" fillId="0" borderId="6" xfId="0" applyNumberFormat="1" applyFont="1" applyBorder="1" applyAlignment="1">
      <alignment horizontal="center" vertical="center"/>
    </xf>
    <xf numFmtId="0" fontId="22" fillId="7" borderId="19" xfId="0" applyFont="1" applyFill="1" applyBorder="1" applyAlignment="1">
      <alignment horizontal="center"/>
    </xf>
    <xf numFmtId="0" fontId="3" fillId="0" borderId="3" xfId="1" applyFont="1" applyBorder="1" applyAlignment="1">
      <alignment horizontal="center" vertical="center" wrapText="1"/>
    </xf>
    <xf numFmtId="0" fontId="3" fillId="0" borderId="33" xfId="1" applyFont="1" applyBorder="1" applyAlignment="1">
      <alignment horizontal="center" vertical="center" wrapText="1"/>
    </xf>
    <xf numFmtId="0" fontId="3" fillId="0" borderId="10" xfId="1" applyFont="1" applyBorder="1" applyAlignment="1">
      <alignment horizontal="center" vertical="center" wrapText="1"/>
    </xf>
    <xf numFmtId="0" fontId="7" fillId="0" borderId="3" xfId="0" applyFont="1" applyBorder="1" applyAlignment="1">
      <alignment horizontal="center" vertical="center" wrapText="1"/>
    </xf>
    <xf numFmtId="0" fontId="7" fillId="0" borderId="33" xfId="0" applyFont="1" applyBorder="1" applyAlignment="1">
      <alignment horizontal="center" vertical="center" wrapText="1"/>
    </xf>
    <xf numFmtId="0" fontId="7" fillId="0" borderId="10" xfId="0" applyFont="1" applyBorder="1" applyAlignment="1">
      <alignment horizontal="center" vertical="center" wrapText="1"/>
    </xf>
    <xf numFmtId="0" fontId="23" fillId="7" borderId="16" xfId="0" applyFont="1" applyFill="1" applyBorder="1" applyAlignment="1">
      <alignment horizontal="center" wrapText="1"/>
    </xf>
    <xf numFmtId="0" fontId="23" fillId="7" borderId="21" xfId="0" applyFont="1" applyFill="1" applyBorder="1" applyAlignment="1">
      <alignment horizontal="center"/>
    </xf>
    <xf numFmtId="0" fontId="23" fillId="7" borderId="23" xfId="0" applyFont="1" applyFill="1" applyBorder="1" applyAlignment="1">
      <alignment horizontal="center"/>
    </xf>
    <xf numFmtId="0" fontId="27" fillId="7" borderId="17" xfId="0" applyFont="1" applyFill="1" applyBorder="1" applyAlignment="1">
      <alignment horizontal="center" vertical="center" wrapText="1"/>
    </xf>
    <xf numFmtId="0" fontId="27" fillId="7" borderId="18" xfId="0" applyFont="1" applyFill="1" applyBorder="1" applyAlignment="1">
      <alignment horizontal="center" vertical="center" wrapText="1"/>
    </xf>
    <xf numFmtId="0" fontId="27" fillId="7" borderId="8" xfId="0" applyFont="1" applyFill="1" applyBorder="1" applyAlignment="1">
      <alignment horizontal="center" vertical="center" wrapText="1"/>
    </xf>
    <xf numFmtId="0" fontId="27" fillId="7" borderId="9" xfId="0" applyFont="1" applyFill="1" applyBorder="1" applyAlignment="1">
      <alignment horizontal="center" vertical="center" wrapText="1"/>
    </xf>
    <xf numFmtId="0" fontId="27" fillId="7" borderId="11" xfId="0" applyFont="1" applyFill="1" applyBorder="1" applyAlignment="1">
      <alignment horizontal="center" vertical="center" wrapText="1"/>
    </xf>
    <xf numFmtId="0" fontId="27" fillId="7" borderId="12" xfId="0" applyFont="1" applyFill="1" applyBorder="1" applyAlignment="1">
      <alignment horizontal="center" vertical="center" wrapText="1"/>
    </xf>
    <xf numFmtId="0" fontId="26" fillId="7" borderId="17" xfId="0" applyFont="1" applyFill="1" applyBorder="1" applyAlignment="1">
      <alignment horizontal="center" vertical="center"/>
    </xf>
    <xf numFmtId="0" fontId="26" fillId="7" borderId="2" xfId="0" applyFont="1" applyFill="1" applyBorder="1" applyAlignment="1">
      <alignment horizontal="center" vertical="center"/>
    </xf>
    <xf numFmtId="0" fontId="26" fillId="7" borderId="20" xfId="0" applyFont="1" applyFill="1" applyBorder="1" applyAlignment="1">
      <alignment horizontal="center" vertical="center"/>
    </xf>
    <xf numFmtId="0" fontId="26" fillId="7" borderId="8" xfId="0" applyFont="1" applyFill="1" applyBorder="1" applyAlignment="1">
      <alignment horizontal="center" vertical="center"/>
    </xf>
    <xf numFmtId="0" fontId="26" fillId="7" borderId="0" xfId="0" applyFont="1" applyFill="1" applyAlignment="1">
      <alignment horizontal="center" vertical="center"/>
    </xf>
    <xf numFmtId="0" fontId="26" fillId="7" borderId="22" xfId="0" applyFont="1" applyFill="1" applyBorder="1" applyAlignment="1">
      <alignment horizontal="center" vertical="center"/>
    </xf>
    <xf numFmtId="0" fontId="26" fillId="7" borderId="11" xfId="0" applyFont="1" applyFill="1" applyBorder="1" applyAlignment="1">
      <alignment horizontal="center" vertical="center"/>
    </xf>
    <xf numFmtId="0" fontId="26" fillId="7" borderId="13" xfId="0" applyFont="1" applyFill="1" applyBorder="1" applyAlignment="1">
      <alignment horizontal="center" vertical="center"/>
    </xf>
    <xf numFmtId="0" fontId="26" fillId="7" borderId="24" xfId="0" applyFont="1" applyFill="1" applyBorder="1" applyAlignment="1">
      <alignment horizontal="center" vertical="center"/>
    </xf>
    <xf numFmtId="0" fontId="22" fillId="7" borderId="6" xfId="0" applyFont="1" applyFill="1" applyBorder="1" applyAlignment="1">
      <alignment horizontal="center"/>
    </xf>
    <xf numFmtId="0" fontId="2" fillId="5" borderId="29" xfId="0" applyFont="1" applyFill="1" applyBorder="1" applyAlignment="1">
      <alignment horizontal="left" vertical="center" wrapText="1"/>
    </xf>
    <xf numFmtId="0" fontId="2" fillId="5" borderId="1" xfId="0" applyFont="1" applyFill="1" applyBorder="1" applyAlignment="1">
      <alignment horizontal="left" vertical="center" wrapText="1"/>
    </xf>
    <xf numFmtId="0" fontId="2" fillId="5" borderId="30" xfId="0" applyFont="1" applyFill="1" applyBorder="1" applyAlignment="1">
      <alignment horizontal="left" vertical="center" wrapText="1"/>
    </xf>
    <xf numFmtId="0" fontId="2" fillId="5" borderId="31" xfId="0" applyFont="1" applyFill="1" applyBorder="1" applyAlignment="1">
      <alignment horizontal="left" vertical="center" wrapText="1"/>
    </xf>
    <xf numFmtId="3" fontId="8" fillId="3" borderId="6" xfId="0" applyNumberFormat="1" applyFont="1" applyFill="1" applyBorder="1" applyAlignment="1">
      <alignment horizontal="center" vertical="center" wrapText="1"/>
    </xf>
    <xf numFmtId="0" fontId="7" fillId="3" borderId="6" xfId="0" applyFont="1" applyFill="1" applyBorder="1" applyAlignment="1">
      <alignment horizontal="center" vertical="center" wrapText="1"/>
    </xf>
    <xf numFmtId="49" fontId="5" fillId="0" borderId="14" xfId="0" applyNumberFormat="1" applyFont="1" applyBorder="1" applyAlignment="1" applyProtection="1">
      <alignment horizontal="left" vertical="center" wrapText="1"/>
      <protection locked="0"/>
    </xf>
    <xf numFmtId="49" fontId="5" fillId="0" borderId="15" xfId="0" applyNumberFormat="1" applyFont="1" applyBorder="1" applyAlignment="1" applyProtection="1">
      <alignment horizontal="left" vertical="center" wrapText="1"/>
      <protection locked="0"/>
    </xf>
    <xf numFmtId="49" fontId="5" fillId="0" borderId="26" xfId="0" applyNumberFormat="1" applyFont="1" applyBorder="1" applyAlignment="1" applyProtection="1">
      <alignment horizontal="left" vertical="center" wrapText="1"/>
      <protection locked="0"/>
    </xf>
    <xf numFmtId="0" fontId="2" fillId="5" borderId="0" xfId="0" applyFont="1" applyFill="1" applyAlignment="1">
      <alignment horizontal="left" vertical="center" wrapText="1"/>
    </xf>
    <xf numFmtId="0" fontId="8" fillId="2" borderId="0" xfId="0" applyFont="1" applyFill="1" applyAlignment="1">
      <alignment horizontal="center"/>
    </xf>
    <xf numFmtId="0" fontId="13" fillId="2" borderId="0" xfId="0" applyFont="1" applyFill="1" applyAlignment="1" applyProtection="1">
      <alignment horizontal="center"/>
      <protection locked="0"/>
    </xf>
    <xf numFmtId="0" fontId="10" fillId="3" borderId="3" xfId="1" applyFont="1" applyFill="1" applyBorder="1" applyAlignment="1">
      <alignment horizontal="center" vertical="center"/>
    </xf>
    <xf numFmtId="0" fontId="10" fillId="3" borderId="10" xfId="1" applyFont="1" applyFill="1" applyBorder="1" applyAlignment="1">
      <alignment horizontal="center" vertical="center"/>
    </xf>
    <xf numFmtId="0" fontId="11" fillId="3" borderId="3" xfId="0" applyFont="1" applyFill="1" applyBorder="1" applyAlignment="1">
      <alignment horizontal="left" vertical="center" wrapText="1"/>
    </xf>
    <xf numFmtId="0" fontId="11" fillId="3" borderId="10" xfId="0" applyFont="1" applyFill="1" applyBorder="1" applyAlignment="1">
      <alignment horizontal="left" vertical="center" wrapText="1"/>
    </xf>
    <xf numFmtId="3" fontId="8" fillId="6" borderId="6" xfId="0" applyNumberFormat="1" applyFont="1" applyFill="1" applyBorder="1" applyAlignment="1">
      <alignment horizontal="center" vertical="center" wrapText="1"/>
    </xf>
    <xf numFmtId="3" fontId="8" fillId="6" borderId="6" xfId="0" applyNumberFormat="1" applyFont="1" applyFill="1" applyBorder="1" applyAlignment="1" applyProtection="1">
      <alignment horizontal="center" vertical="center" wrapText="1"/>
      <protection locked="0"/>
    </xf>
    <xf numFmtId="0" fontId="7" fillId="6" borderId="6" xfId="0" applyFont="1" applyFill="1" applyBorder="1" applyAlignment="1">
      <alignment horizontal="center" vertical="center" wrapText="1"/>
    </xf>
    <xf numFmtId="0" fontId="10" fillId="6" borderId="6" xfId="1" applyFont="1" applyFill="1" applyBorder="1" applyAlignment="1">
      <alignment horizontal="center" vertical="center"/>
    </xf>
    <xf numFmtId="0" fontId="6" fillId="4" borderId="25" xfId="0" applyFont="1" applyFill="1" applyBorder="1" applyAlignment="1">
      <alignment horizontal="center" vertical="center"/>
    </xf>
    <xf numFmtId="0" fontId="6" fillId="4" borderId="21" xfId="0" applyFont="1" applyFill="1" applyBorder="1" applyAlignment="1">
      <alignment horizontal="center" vertical="center"/>
    </xf>
    <xf numFmtId="0" fontId="24" fillId="4" borderId="37" xfId="0" applyFont="1" applyFill="1" applyBorder="1" applyAlignment="1">
      <alignment horizontal="center" vertical="center"/>
    </xf>
    <xf numFmtId="0" fontId="24" fillId="4" borderId="32" xfId="0" applyFont="1" applyFill="1" applyBorder="1" applyAlignment="1">
      <alignment horizontal="center" vertical="center"/>
    </xf>
    <xf numFmtId="0" fontId="24" fillId="4" borderId="35" xfId="0" applyFont="1" applyFill="1" applyBorder="1" applyAlignment="1">
      <alignment horizontal="center" vertical="center"/>
    </xf>
    <xf numFmtId="0" fontId="7" fillId="2" borderId="0" xfId="0" applyFont="1" applyFill="1" applyAlignment="1">
      <alignment horizontal="center"/>
    </xf>
    <xf numFmtId="0" fontId="21" fillId="2" borderId="0" xfId="0" applyFont="1" applyFill="1" applyAlignment="1" applyProtection="1">
      <alignment horizontal="center"/>
      <protection locked="0"/>
    </xf>
    <xf numFmtId="0" fontId="15" fillId="2" borderId="0" xfId="0" applyFont="1" applyFill="1" applyAlignment="1">
      <alignment horizontal="center"/>
    </xf>
    <xf numFmtId="0" fontId="2" fillId="0" borderId="1" xfId="0" applyFont="1" applyBorder="1" applyProtection="1">
      <protection locked="0"/>
    </xf>
    <xf numFmtId="0" fontId="18" fillId="0" borderId="1" xfId="0" applyFont="1" applyBorder="1" applyProtection="1">
      <protection locked="0"/>
    </xf>
    <xf numFmtId="0" fontId="2" fillId="5" borderId="35" xfId="0" applyFont="1" applyFill="1" applyBorder="1" applyAlignment="1">
      <alignment horizontal="left" vertical="center" wrapText="1"/>
    </xf>
    <xf numFmtId="0" fontId="2" fillId="5" borderId="36" xfId="0" applyFont="1" applyFill="1" applyBorder="1" applyAlignment="1">
      <alignment horizontal="left" vertical="center" wrapText="1"/>
    </xf>
    <xf numFmtId="0" fontId="10" fillId="3" borderId="6" xfId="1" applyFont="1" applyFill="1" applyBorder="1" applyAlignment="1">
      <alignment horizontal="center" vertical="center"/>
    </xf>
    <xf numFmtId="0" fontId="10" fillId="3" borderId="38" xfId="1" applyFont="1" applyFill="1" applyBorder="1" applyAlignment="1">
      <alignment horizontal="center" vertical="center"/>
    </xf>
    <xf numFmtId="0" fontId="7" fillId="3" borderId="38" xfId="0" applyFont="1" applyFill="1" applyBorder="1" applyAlignment="1">
      <alignment horizontal="center" vertical="center" wrapText="1"/>
    </xf>
    <xf numFmtId="3" fontId="8" fillId="3" borderId="6" xfId="0" applyNumberFormat="1" applyFont="1" applyFill="1" applyBorder="1" applyAlignment="1" applyProtection="1">
      <alignment horizontal="center" vertical="center" wrapText="1"/>
      <protection locked="0"/>
    </xf>
    <xf numFmtId="3" fontId="8" fillId="3" borderId="38" xfId="0" applyNumberFormat="1" applyFont="1" applyFill="1" applyBorder="1" applyAlignment="1" applyProtection="1">
      <alignment horizontal="center" vertical="center" wrapText="1"/>
      <protection locked="0"/>
    </xf>
    <xf numFmtId="0" fontId="6" fillId="4" borderId="7" xfId="0" applyFont="1" applyFill="1" applyBorder="1" applyAlignment="1">
      <alignment horizontal="center" vertical="center"/>
    </xf>
    <xf numFmtId="0" fontId="6" fillId="4" borderId="0" xfId="0" applyFont="1" applyFill="1" applyAlignment="1">
      <alignment horizontal="center" vertical="center"/>
    </xf>
  </cellXfs>
  <cellStyles count="2">
    <cellStyle name="Normal" xfId="0" builtinId="0"/>
    <cellStyle name="Normal 2" xfId="1"/>
  </cellStyles>
  <dxfs count="0"/>
  <tableStyles count="0" defaultTableStyle="TableStyleMedium2" defaultPivotStyle="PivotStyleLight16"/>
  <colors>
    <mruColors>
      <color rgb="FF00FFFF"/>
      <color rgb="FFF6ECA4"/>
      <color rgb="FF06FA12"/>
      <color rgb="FF0EF26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17</xdr:col>
      <xdr:colOff>999258</xdr:colOff>
      <xdr:row>0</xdr:row>
      <xdr:rowOff>247650</xdr:rowOff>
    </xdr:from>
    <xdr:to>
      <xdr:col>18</xdr:col>
      <xdr:colOff>4088822</xdr:colOff>
      <xdr:row>7</xdr:row>
      <xdr:rowOff>65809</xdr:rowOff>
    </xdr:to>
    <xdr:pic>
      <xdr:nvPicPr>
        <xdr:cNvPr id="4" name="Imagen 3">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450558" y="247650"/>
          <a:ext cx="4499264" cy="2199409"/>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165"/>
  <sheetViews>
    <sheetView tabSelected="1" view="pageBreakPreview" zoomScale="30" zoomScaleNormal="55" zoomScaleSheetLayoutView="30" zoomScalePageLayoutView="40" workbookViewId="0">
      <selection activeCell="D7" sqref="D7"/>
    </sheetView>
  </sheetViews>
  <sheetFormatPr baseColWidth="10" defaultRowHeight="15" x14ac:dyDescent="0.25"/>
  <cols>
    <col min="1" max="1" width="10" customWidth="1"/>
    <col min="2" max="2" width="18.5703125" customWidth="1"/>
    <col min="3" max="3" width="98.5703125" customWidth="1"/>
    <col min="4" max="4" width="35.5703125" customWidth="1"/>
    <col min="5" max="5" width="37.42578125" customWidth="1"/>
    <col min="6" max="6" width="13.5703125" customWidth="1"/>
    <col min="7" max="7" width="23.85546875" customWidth="1"/>
    <col min="8" max="9" width="13.5703125" customWidth="1"/>
    <col min="10" max="18" width="20.5703125" customWidth="1"/>
    <col min="19" max="19" width="62.42578125" customWidth="1"/>
    <col min="238" max="238" width="7.85546875" customWidth="1"/>
    <col min="239" max="239" width="15.5703125" customWidth="1"/>
    <col min="240" max="240" width="42.85546875" customWidth="1"/>
    <col min="241" max="241" width="26.140625" customWidth="1"/>
    <col min="242" max="242" width="14.140625" customWidth="1"/>
    <col min="243" max="243" width="10.5703125" customWidth="1"/>
    <col min="244" max="244" width="16.85546875" customWidth="1"/>
    <col min="245" max="245" width="10.5703125" customWidth="1"/>
    <col min="246" max="247" width="18.5703125" customWidth="1"/>
    <col min="248" max="249" width="10.5703125" customWidth="1"/>
    <col min="250" max="250" width="22.140625" customWidth="1"/>
    <col min="251" max="252" width="10.5703125" customWidth="1"/>
    <col min="253" max="253" width="19" customWidth="1"/>
    <col min="254" max="254" width="18.42578125" customWidth="1"/>
    <col min="255" max="256" width="17.42578125" customWidth="1"/>
    <col min="257" max="257" width="4.42578125" customWidth="1"/>
    <col min="258" max="258" width="19.42578125" customWidth="1"/>
    <col min="259" max="259" width="22.85546875" customWidth="1"/>
    <col min="261" max="261" width="12.5703125" bestFit="1" customWidth="1"/>
    <col min="494" max="494" width="7.85546875" customWidth="1"/>
    <col min="495" max="495" width="15.5703125" customWidth="1"/>
    <col min="496" max="496" width="42.85546875" customWidth="1"/>
    <col min="497" max="497" width="26.140625" customWidth="1"/>
    <col min="498" max="498" width="14.140625" customWidth="1"/>
    <col min="499" max="499" width="10.5703125" customWidth="1"/>
    <col min="500" max="500" width="16.85546875" customWidth="1"/>
    <col min="501" max="501" width="10.5703125" customWidth="1"/>
    <col min="502" max="503" width="18.5703125" customWidth="1"/>
    <col min="504" max="505" width="10.5703125" customWidth="1"/>
    <col min="506" max="506" width="22.140625" customWidth="1"/>
    <col min="507" max="508" width="10.5703125" customWidth="1"/>
    <col min="509" max="509" width="19" customWidth="1"/>
    <col min="510" max="510" width="18.42578125" customWidth="1"/>
    <col min="511" max="512" width="17.42578125" customWidth="1"/>
    <col min="513" max="513" width="4.42578125" customWidth="1"/>
    <col min="514" max="514" width="19.42578125" customWidth="1"/>
    <col min="515" max="515" width="22.85546875" customWidth="1"/>
    <col min="517" max="517" width="12.5703125" bestFit="1" customWidth="1"/>
    <col min="750" max="750" width="7.85546875" customWidth="1"/>
    <col min="751" max="751" width="15.5703125" customWidth="1"/>
    <col min="752" max="752" width="42.85546875" customWidth="1"/>
    <col min="753" max="753" width="26.140625" customWidth="1"/>
    <col min="754" max="754" width="14.140625" customWidth="1"/>
    <col min="755" max="755" width="10.5703125" customWidth="1"/>
    <col min="756" max="756" width="16.85546875" customWidth="1"/>
    <col min="757" max="757" width="10.5703125" customWidth="1"/>
    <col min="758" max="759" width="18.5703125" customWidth="1"/>
    <col min="760" max="761" width="10.5703125" customWidth="1"/>
    <col min="762" max="762" width="22.140625" customWidth="1"/>
    <col min="763" max="764" width="10.5703125" customWidth="1"/>
    <col min="765" max="765" width="19" customWidth="1"/>
    <col min="766" max="766" width="18.42578125" customWidth="1"/>
    <col min="767" max="768" width="17.42578125" customWidth="1"/>
    <col min="769" max="769" width="4.42578125" customWidth="1"/>
    <col min="770" max="770" width="19.42578125" customWidth="1"/>
    <col min="771" max="771" width="22.85546875" customWidth="1"/>
    <col min="773" max="773" width="12.5703125" bestFit="1" customWidth="1"/>
    <col min="1006" max="1006" width="7.85546875" customWidth="1"/>
    <col min="1007" max="1007" width="15.5703125" customWidth="1"/>
    <col min="1008" max="1008" width="42.85546875" customWidth="1"/>
    <col min="1009" max="1009" width="26.140625" customWidth="1"/>
    <col min="1010" max="1010" width="14.140625" customWidth="1"/>
    <col min="1011" max="1011" width="10.5703125" customWidth="1"/>
    <col min="1012" max="1012" width="16.85546875" customWidth="1"/>
    <col min="1013" max="1013" width="10.5703125" customWidth="1"/>
    <col min="1014" max="1015" width="18.5703125" customWidth="1"/>
    <col min="1016" max="1017" width="10.5703125" customWidth="1"/>
    <col min="1018" max="1018" width="22.140625" customWidth="1"/>
    <col min="1019" max="1020" width="10.5703125" customWidth="1"/>
    <col min="1021" max="1021" width="19" customWidth="1"/>
    <col min="1022" max="1022" width="18.42578125" customWidth="1"/>
    <col min="1023" max="1024" width="17.42578125" customWidth="1"/>
    <col min="1025" max="1025" width="4.42578125" customWidth="1"/>
    <col min="1026" max="1026" width="19.42578125" customWidth="1"/>
    <col min="1027" max="1027" width="22.85546875" customWidth="1"/>
    <col min="1029" max="1029" width="12.5703125" bestFit="1" customWidth="1"/>
    <col min="1262" max="1262" width="7.85546875" customWidth="1"/>
    <col min="1263" max="1263" width="15.5703125" customWidth="1"/>
    <col min="1264" max="1264" width="42.85546875" customWidth="1"/>
    <col min="1265" max="1265" width="26.140625" customWidth="1"/>
    <col min="1266" max="1266" width="14.140625" customWidth="1"/>
    <col min="1267" max="1267" width="10.5703125" customWidth="1"/>
    <col min="1268" max="1268" width="16.85546875" customWidth="1"/>
    <col min="1269" max="1269" width="10.5703125" customWidth="1"/>
    <col min="1270" max="1271" width="18.5703125" customWidth="1"/>
    <col min="1272" max="1273" width="10.5703125" customWidth="1"/>
    <col min="1274" max="1274" width="22.140625" customWidth="1"/>
    <col min="1275" max="1276" width="10.5703125" customWidth="1"/>
    <col min="1277" max="1277" width="19" customWidth="1"/>
    <col min="1278" max="1278" width="18.42578125" customWidth="1"/>
    <col min="1279" max="1280" width="17.42578125" customWidth="1"/>
    <col min="1281" max="1281" width="4.42578125" customWidth="1"/>
    <col min="1282" max="1282" width="19.42578125" customWidth="1"/>
    <col min="1283" max="1283" width="22.85546875" customWidth="1"/>
    <col min="1285" max="1285" width="12.5703125" bestFit="1" customWidth="1"/>
    <col min="1518" max="1518" width="7.85546875" customWidth="1"/>
    <col min="1519" max="1519" width="15.5703125" customWidth="1"/>
    <col min="1520" max="1520" width="42.85546875" customWidth="1"/>
    <col min="1521" max="1521" width="26.140625" customWidth="1"/>
    <col min="1522" max="1522" width="14.140625" customWidth="1"/>
    <col min="1523" max="1523" width="10.5703125" customWidth="1"/>
    <col min="1524" max="1524" width="16.85546875" customWidth="1"/>
    <col min="1525" max="1525" width="10.5703125" customWidth="1"/>
    <col min="1526" max="1527" width="18.5703125" customWidth="1"/>
    <col min="1528" max="1529" width="10.5703125" customWidth="1"/>
    <col min="1530" max="1530" width="22.140625" customWidth="1"/>
    <col min="1531" max="1532" width="10.5703125" customWidth="1"/>
    <col min="1533" max="1533" width="19" customWidth="1"/>
    <col min="1534" max="1534" width="18.42578125" customWidth="1"/>
    <col min="1535" max="1536" width="17.42578125" customWidth="1"/>
    <col min="1537" max="1537" width="4.42578125" customWidth="1"/>
    <col min="1538" max="1538" width="19.42578125" customWidth="1"/>
    <col min="1539" max="1539" width="22.85546875" customWidth="1"/>
    <col min="1541" max="1541" width="12.5703125" bestFit="1" customWidth="1"/>
    <col min="1774" max="1774" width="7.85546875" customWidth="1"/>
    <col min="1775" max="1775" width="15.5703125" customWidth="1"/>
    <col min="1776" max="1776" width="42.85546875" customWidth="1"/>
    <col min="1777" max="1777" width="26.140625" customWidth="1"/>
    <col min="1778" max="1778" width="14.140625" customWidth="1"/>
    <col min="1779" max="1779" width="10.5703125" customWidth="1"/>
    <col min="1780" max="1780" width="16.85546875" customWidth="1"/>
    <col min="1781" max="1781" width="10.5703125" customWidth="1"/>
    <col min="1782" max="1783" width="18.5703125" customWidth="1"/>
    <col min="1784" max="1785" width="10.5703125" customWidth="1"/>
    <col min="1786" max="1786" width="22.140625" customWidth="1"/>
    <col min="1787" max="1788" width="10.5703125" customWidth="1"/>
    <col min="1789" max="1789" width="19" customWidth="1"/>
    <col min="1790" max="1790" width="18.42578125" customWidth="1"/>
    <col min="1791" max="1792" width="17.42578125" customWidth="1"/>
    <col min="1793" max="1793" width="4.42578125" customWidth="1"/>
    <col min="1794" max="1794" width="19.42578125" customWidth="1"/>
    <col min="1795" max="1795" width="22.85546875" customWidth="1"/>
    <col min="1797" max="1797" width="12.5703125" bestFit="1" customWidth="1"/>
    <col min="2030" max="2030" width="7.85546875" customWidth="1"/>
    <col min="2031" max="2031" width="15.5703125" customWidth="1"/>
    <col min="2032" max="2032" width="42.85546875" customWidth="1"/>
    <col min="2033" max="2033" width="26.140625" customWidth="1"/>
    <col min="2034" max="2034" width="14.140625" customWidth="1"/>
    <col min="2035" max="2035" width="10.5703125" customWidth="1"/>
    <col min="2036" max="2036" width="16.85546875" customWidth="1"/>
    <col min="2037" max="2037" width="10.5703125" customWidth="1"/>
    <col min="2038" max="2039" width="18.5703125" customWidth="1"/>
    <col min="2040" max="2041" width="10.5703125" customWidth="1"/>
    <col min="2042" max="2042" width="22.140625" customWidth="1"/>
    <col min="2043" max="2044" width="10.5703125" customWidth="1"/>
    <col min="2045" max="2045" width="19" customWidth="1"/>
    <col min="2046" max="2046" width="18.42578125" customWidth="1"/>
    <col min="2047" max="2048" width="17.42578125" customWidth="1"/>
    <col min="2049" max="2049" width="4.42578125" customWidth="1"/>
    <col min="2050" max="2050" width="19.42578125" customWidth="1"/>
    <col min="2051" max="2051" width="22.85546875" customWidth="1"/>
    <col min="2053" max="2053" width="12.5703125" bestFit="1" customWidth="1"/>
    <col min="2286" max="2286" width="7.85546875" customWidth="1"/>
    <col min="2287" max="2287" width="15.5703125" customWidth="1"/>
    <col min="2288" max="2288" width="42.85546875" customWidth="1"/>
    <col min="2289" max="2289" width="26.140625" customWidth="1"/>
    <col min="2290" max="2290" width="14.140625" customWidth="1"/>
    <col min="2291" max="2291" width="10.5703125" customWidth="1"/>
    <col min="2292" max="2292" width="16.85546875" customWidth="1"/>
    <col min="2293" max="2293" width="10.5703125" customWidth="1"/>
    <col min="2294" max="2295" width="18.5703125" customWidth="1"/>
    <col min="2296" max="2297" width="10.5703125" customWidth="1"/>
    <col min="2298" max="2298" width="22.140625" customWidth="1"/>
    <col min="2299" max="2300" width="10.5703125" customWidth="1"/>
    <col min="2301" max="2301" width="19" customWidth="1"/>
    <col min="2302" max="2302" width="18.42578125" customWidth="1"/>
    <col min="2303" max="2304" width="17.42578125" customWidth="1"/>
    <col min="2305" max="2305" width="4.42578125" customWidth="1"/>
    <col min="2306" max="2306" width="19.42578125" customWidth="1"/>
    <col min="2307" max="2307" width="22.85546875" customWidth="1"/>
    <col min="2309" max="2309" width="12.5703125" bestFit="1" customWidth="1"/>
    <col min="2542" max="2542" width="7.85546875" customWidth="1"/>
    <col min="2543" max="2543" width="15.5703125" customWidth="1"/>
    <col min="2544" max="2544" width="42.85546875" customWidth="1"/>
    <col min="2545" max="2545" width="26.140625" customWidth="1"/>
    <col min="2546" max="2546" width="14.140625" customWidth="1"/>
    <col min="2547" max="2547" width="10.5703125" customWidth="1"/>
    <col min="2548" max="2548" width="16.85546875" customWidth="1"/>
    <col min="2549" max="2549" width="10.5703125" customWidth="1"/>
    <col min="2550" max="2551" width="18.5703125" customWidth="1"/>
    <col min="2552" max="2553" width="10.5703125" customWidth="1"/>
    <col min="2554" max="2554" width="22.140625" customWidth="1"/>
    <col min="2555" max="2556" width="10.5703125" customWidth="1"/>
    <col min="2557" max="2557" width="19" customWidth="1"/>
    <col min="2558" max="2558" width="18.42578125" customWidth="1"/>
    <col min="2559" max="2560" width="17.42578125" customWidth="1"/>
    <col min="2561" max="2561" width="4.42578125" customWidth="1"/>
    <col min="2562" max="2562" width="19.42578125" customWidth="1"/>
    <col min="2563" max="2563" width="22.85546875" customWidth="1"/>
    <col min="2565" max="2565" width="12.5703125" bestFit="1" customWidth="1"/>
    <col min="2798" max="2798" width="7.85546875" customWidth="1"/>
    <col min="2799" max="2799" width="15.5703125" customWidth="1"/>
    <col min="2800" max="2800" width="42.85546875" customWidth="1"/>
    <col min="2801" max="2801" width="26.140625" customWidth="1"/>
    <col min="2802" max="2802" width="14.140625" customWidth="1"/>
    <col min="2803" max="2803" width="10.5703125" customWidth="1"/>
    <col min="2804" max="2804" width="16.85546875" customWidth="1"/>
    <col min="2805" max="2805" width="10.5703125" customWidth="1"/>
    <col min="2806" max="2807" width="18.5703125" customWidth="1"/>
    <col min="2808" max="2809" width="10.5703125" customWidth="1"/>
    <col min="2810" max="2810" width="22.140625" customWidth="1"/>
    <col min="2811" max="2812" width="10.5703125" customWidth="1"/>
    <col min="2813" max="2813" width="19" customWidth="1"/>
    <col min="2814" max="2814" width="18.42578125" customWidth="1"/>
    <col min="2815" max="2816" width="17.42578125" customWidth="1"/>
    <col min="2817" max="2817" width="4.42578125" customWidth="1"/>
    <col min="2818" max="2818" width="19.42578125" customWidth="1"/>
    <col min="2819" max="2819" width="22.85546875" customWidth="1"/>
    <col min="2821" max="2821" width="12.5703125" bestFit="1" customWidth="1"/>
    <col min="3054" max="3054" width="7.85546875" customWidth="1"/>
    <col min="3055" max="3055" width="15.5703125" customWidth="1"/>
    <col min="3056" max="3056" width="42.85546875" customWidth="1"/>
    <col min="3057" max="3057" width="26.140625" customWidth="1"/>
    <col min="3058" max="3058" width="14.140625" customWidth="1"/>
    <col min="3059" max="3059" width="10.5703125" customWidth="1"/>
    <col min="3060" max="3060" width="16.85546875" customWidth="1"/>
    <col min="3061" max="3061" width="10.5703125" customWidth="1"/>
    <col min="3062" max="3063" width="18.5703125" customWidth="1"/>
    <col min="3064" max="3065" width="10.5703125" customWidth="1"/>
    <col min="3066" max="3066" width="22.140625" customWidth="1"/>
    <col min="3067" max="3068" width="10.5703125" customWidth="1"/>
    <col min="3069" max="3069" width="19" customWidth="1"/>
    <col min="3070" max="3070" width="18.42578125" customWidth="1"/>
    <col min="3071" max="3072" width="17.42578125" customWidth="1"/>
    <col min="3073" max="3073" width="4.42578125" customWidth="1"/>
    <col min="3074" max="3074" width="19.42578125" customWidth="1"/>
    <col min="3075" max="3075" width="22.85546875" customWidth="1"/>
    <col min="3077" max="3077" width="12.5703125" bestFit="1" customWidth="1"/>
    <col min="3310" max="3310" width="7.85546875" customWidth="1"/>
    <col min="3311" max="3311" width="15.5703125" customWidth="1"/>
    <col min="3312" max="3312" width="42.85546875" customWidth="1"/>
    <col min="3313" max="3313" width="26.140625" customWidth="1"/>
    <col min="3314" max="3314" width="14.140625" customWidth="1"/>
    <col min="3315" max="3315" width="10.5703125" customWidth="1"/>
    <col min="3316" max="3316" width="16.85546875" customWidth="1"/>
    <col min="3317" max="3317" width="10.5703125" customWidth="1"/>
    <col min="3318" max="3319" width="18.5703125" customWidth="1"/>
    <col min="3320" max="3321" width="10.5703125" customWidth="1"/>
    <col min="3322" max="3322" width="22.140625" customWidth="1"/>
    <col min="3323" max="3324" width="10.5703125" customWidth="1"/>
    <col min="3325" max="3325" width="19" customWidth="1"/>
    <col min="3326" max="3326" width="18.42578125" customWidth="1"/>
    <col min="3327" max="3328" width="17.42578125" customWidth="1"/>
    <col min="3329" max="3329" width="4.42578125" customWidth="1"/>
    <col min="3330" max="3330" width="19.42578125" customWidth="1"/>
    <col min="3331" max="3331" width="22.85546875" customWidth="1"/>
    <col min="3333" max="3333" width="12.5703125" bestFit="1" customWidth="1"/>
    <col min="3566" max="3566" width="7.85546875" customWidth="1"/>
    <col min="3567" max="3567" width="15.5703125" customWidth="1"/>
    <col min="3568" max="3568" width="42.85546875" customWidth="1"/>
    <col min="3569" max="3569" width="26.140625" customWidth="1"/>
    <col min="3570" max="3570" width="14.140625" customWidth="1"/>
    <col min="3571" max="3571" width="10.5703125" customWidth="1"/>
    <col min="3572" max="3572" width="16.85546875" customWidth="1"/>
    <col min="3573" max="3573" width="10.5703125" customWidth="1"/>
    <col min="3574" max="3575" width="18.5703125" customWidth="1"/>
    <col min="3576" max="3577" width="10.5703125" customWidth="1"/>
    <col min="3578" max="3578" width="22.140625" customWidth="1"/>
    <col min="3579" max="3580" width="10.5703125" customWidth="1"/>
    <col min="3581" max="3581" width="19" customWidth="1"/>
    <col min="3582" max="3582" width="18.42578125" customWidth="1"/>
    <col min="3583" max="3584" width="17.42578125" customWidth="1"/>
    <col min="3585" max="3585" width="4.42578125" customWidth="1"/>
    <col min="3586" max="3586" width="19.42578125" customWidth="1"/>
    <col min="3587" max="3587" width="22.85546875" customWidth="1"/>
    <col min="3589" max="3589" width="12.5703125" bestFit="1" customWidth="1"/>
    <col min="3822" max="3822" width="7.85546875" customWidth="1"/>
    <col min="3823" max="3823" width="15.5703125" customWidth="1"/>
    <col min="3824" max="3824" width="42.85546875" customWidth="1"/>
    <col min="3825" max="3825" width="26.140625" customWidth="1"/>
    <col min="3826" max="3826" width="14.140625" customWidth="1"/>
    <col min="3827" max="3827" width="10.5703125" customWidth="1"/>
    <col min="3828" max="3828" width="16.85546875" customWidth="1"/>
    <col min="3829" max="3829" width="10.5703125" customWidth="1"/>
    <col min="3830" max="3831" width="18.5703125" customWidth="1"/>
    <col min="3832" max="3833" width="10.5703125" customWidth="1"/>
    <col min="3834" max="3834" width="22.140625" customWidth="1"/>
    <col min="3835" max="3836" width="10.5703125" customWidth="1"/>
    <col min="3837" max="3837" width="19" customWidth="1"/>
    <col min="3838" max="3838" width="18.42578125" customWidth="1"/>
    <col min="3839" max="3840" width="17.42578125" customWidth="1"/>
    <col min="3841" max="3841" width="4.42578125" customWidth="1"/>
    <col min="3842" max="3842" width="19.42578125" customWidth="1"/>
    <col min="3843" max="3843" width="22.85546875" customWidth="1"/>
    <col min="3845" max="3845" width="12.5703125" bestFit="1" customWidth="1"/>
    <col min="4078" max="4078" width="7.85546875" customWidth="1"/>
    <col min="4079" max="4079" width="15.5703125" customWidth="1"/>
    <col min="4080" max="4080" width="42.85546875" customWidth="1"/>
    <col min="4081" max="4081" width="26.140625" customWidth="1"/>
    <col min="4082" max="4082" width="14.140625" customWidth="1"/>
    <col min="4083" max="4083" width="10.5703125" customWidth="1"/>
    <col min="4084" max="4084" width="16.85546875" customWidth="1"/>
    <col min="4085" max="4085" width="10.5703125" customWidth="1"/>
    <col min="4086" max="4087" width="18.5703125" customWidth="1"/>
    <col min="4088" max="4089" width="10.5703125" customWidth="1"/>
    <col min="4090" max="4090" width="22.140625" customWidth="1"/>
    <col min="4091" max="4092" width="10.5703125" customWidth="1"/>
    <col min="4093" max="4093" width="19" customWidth="1"/>
    <col min="4094" max="4094" width="18.42578125" customWidth="1"/>
    <col min="4095" max="4096" width="17.42578125" customWidth="1"/>
    <col min="4097" max="4097" width="4.42578125" customWidth="1"/>
    <col min="4098" max="4098" width="19.42578125" customWidth="1"/>
    <col min="4099" max="4099" width="22.85546875" customWidth="1"/>
    <col min="4101" max="4101" width="12.5703125" bestFit="1" customWidth="1"/>
    <col min="4334" max="4334" width="7.85546875" customWidth="1"/>
    <col min="4335" max="4335" width="15.5703125" customWidth="1"/>
    <col min="4336" max="4336" width="42.85546875" customWidth="1"/>
    <col min="4337" max="4337" width="26.140625" customWidth="1"/>
    <col min="4338" max="4338" width="14.140625" customWidth="1"/>
    <col min="4339" max="4339" width="10.5703125" customWidth="1"/>
    <col min="4340" max="4340" width="16.85546875" customWidth="1"/>
    <col min="4341" max="4341" width="10.5703125" customWidth="1"/>
    <col min="4342" max="4343" width="18.5703125" customWidth="1"/>
    <col min="4344" max="4345" width="10.5703125" customWidth="1"/>
    <col min="4346" max="4346" width="22.140625" customWidth="1"/>
    <col min="4347" max="4348" width="10.5703125" customWidth="1"/>
    <col min="4349" max="4349" width="19" customWidth="1"/>
    <col min="4350" max="4350" width="18.42578125" customWidth="1"/>
    <col min="4351" max="4352" width="17.42578125" customWidth="1"/>
    <col min="4353" max="4353" width="4.42578125" customWidth="1"/>
    <col min="4354" max="4354" width="19.42578125" customWidth="1"/>
    <col min="4355" max="4355" width="22.85546875" customWidth="1"/>
    <col min="4357" max="4357" width="12.5703125" bestFit="1" customWidth="1"/>
    <col min="4590" max="4590" width="7.85546875" customWidth="1"/>
    <col min="4591" max="4591" width="15.5703125" customWidth="1"/>
    <col min="4592" max="4592" width="42.85546875" customWidth="1"/>
    <col min="4593" max="4593" width="26.140625" customWidth="1"/>
    <col min="4594" max="4594" width="14.140625" customWidth="1"/>
    <col min="4595" max="4595" width="10.5703125" customWidth="1"/>
    <col min="4596" max="4596" width="16.85546875" customWidth="1"/>
    <col min="4597" max="4597" width="10.5703125" customWidth="1"/>
    <col min="4598" max="4599" width="18.5703125" customWidth="1"/>
    <col min="4600" max="4601" width="10.5703125" customWidth="1"/>
    <col min="4602" max="4602" width="22.140625" customWidth="1"/>
    <col min="4603" max="4604" width="10.5703125" customWidth="1"/>
    <col min="4605" max="4605" width="19" customWidth="1"/>
    <col min="4606" max="4606" width="18.42578125" customWidth="1"/>
    <col min="4607" max="4608" width="17.42578125" customWidth="1"/>
    <col min="4609" max="4609" width="4.42578125" customWidth="1"/>
    <col min="4610" max="4610" width="19.42578125" customWidth="1"/>
    <col min="4611" max="4611" width="22.85546875" customWidth="1"/>
    <col min="4613" max="4613" width="12.5703125" bestFit="1" customWidth="1"/>
    <col min="4846" max="4846" width="7.85546875" customWidth="1"/>
    <col min="4847" max="4847" width="15.5703125" customWidth="1"/>
    <col min="4848" max="4848" width="42.85546875" customWidth="1"/>
    <col min="4849" max="4849" width="26.140625" customWidth="1"/>
    <col min="4850" max="4850" width="14.140625" customWidth="1"/>
    <col min="4851" max="4851" width="10.5703125" customWidth="1"/>
    <col min="4852" max="4852" width="16.85546875" customWidth="1"/>
    <col min="4853" max="4853" width="10.5703125" customWidth="1"/>
    <col min="4854" max="4855" width="18.5703125" customWidth="1"/>
    <col min="4856" max="4857" width="10.5703125" customWidth="1"/>
    <col min="4858" max="4858" width="22.140625" customWidth="1"/>
    <col min="4859" max="4860" width="10.5703125" customWidth="1"/>
    <col min="4861" max="4861" width="19" customWidth="1"/>
    <col min="4862" max="4862" width="18.42578125" customWidth="1"/>
    <col min="4863" max="4864" width="17.42578125" customWidth="1"/>
    <col min="4865" max="4865" width="4.42578125" customWidth="1"/>
    <col min="4866" max="4866" width="19.42578125" customWidth="1"/>
    <col min="4867" max="4867" width="22.85546875" customWidth="1"/>
    <col min="4869" max="4869" width="12.5703125" bestFit="1" customWidth="1"/>
    <col min="5102" max="5102" width="7.85546875" customWidth="1"/>
    <col min="5103" max="5103" width="15.5703125" customWidth="1"/>
    <col min="5104" max="5104" width="42.85546875" customWidth="1"/>
    <col min="5105" max="5105" width="26.140625" customWidth="1"/>
    <col min="5106" max="5106" width="14.140625" customWidth="1"/>
    <col min="5107" max="5107" width="10.5703125" customWidth="1"/>
    <col min="5108" max="5108" width="16.85546875" customWidth="1"/>
    <col min="5109" max="5109" width="10.5703125" customWidth="1"/>
    <col min="5110" max="5111" width="18.5703125" customWidth="1"/>
    <col min="5112" max="5113" width="10.5703125" customWidth="1"/>
    <col min="5114" max="5114" width="22.140625" customWidth="1"/>
    <col min="5115" max="5116" width="10.5703125" customWidth="1"/>
    <col min="5117" max="5117" width="19" customWidth="1"/>
    <col min="5118" max="5118" width="18.42578125" customWidth="1"/>
    <col min="5119" max="5120" width="17.42578125" customWidth="1"/>
    <col min="5121" max="5121" width="4.42578125" customWidth="1"/>
    <col min="5122" max="5122" width="19.42578125" customWidth="1"/>
    <col min="5123" max="5123" width="22.85546875" customWidth="1"/>
    <col min="5125" max="5125" width="12.5703125" bestFit="1" customWidth="1"/>
    <col min="5358" max="5358" width="7.85546875" customWidth="1"/>
    <col min="5359" max="5359" width="15.5703125" customWidth="1"/>
    <col min="5360" max="5360" width="42.85546875" customWidth="1"/>
    <col min="5361" max="5361" width="26.140625" customWidth="1"/>
    <col min="5362" max="5362" width="14.140625" customWidth="1"/>
    <col min="5363" max="5363" width="10.5703125" customWidth="1"/>
    <col min="5364" max="5364" width="16.85546875" customWidth="1"/>
    <col min="5365" max="5365" width="10.5703125" customWidth="1"/>
    <col min="5366" max="5367" width="18.5703125" customWidth="1"/>
    <col min="5368" max="5369" width="10.5703125" customWidth="1"/>
    <col min="5370" max="5370" width="22.140625" customWidth="1"/>
    <col min="5371" max="5372" width="10.5703125" customWidth="1"/>
    <col min="5373" max="5373" width="19" customWidth="1"/>
    <col min="5374" max="5374" width="18.42578125" customWidth="1"/>
    <col min="5375" max="5376" width="17.42578125" customWidth="1"/>
    <col min="5377" max="5377" width="4.42578125" customWidth="1"/>
    <col min="5378" max="5378" width="19.42578125" customWidth="1"/>
    <col min="5379" max="5379" width="22.85546875" customWidth="1"/>
    <col min="5381" max="5381" width="12.5703125" bestFit="1" customWidth="1"/>
    <col min="5614" max="5614" width="7.85546875" customWidth="1"/>
    <col min="5615" max="5615" width="15.5703125" customWidth="1"/>
    <col min="5616" max="5616" width="42.85546875" customWidth="1"/>
    <col min="5617" max="5617" width="26.140625" customWidth="1"/>
    <col min="5618" max="5618" width="14.140625" customWidth="1"/>
    <col min="5619" max="5619" width="10.5703125" customWidth="1"/>
    <col min="5620" max="5620" width="16.85546875" customWidth="1"/>
    <col min="5621" max="5621" width="10.5703125" customWidth="1"/>
    <col min="5622" max="5623" width="18.5703125" customWidth="1"/>
    <col min="5624" max="5625" width="10.5703125" customWidth="1"/>
    <col min="5626" max="5626" width="22.140625" customWidth="1"/>
    <col min="5627" max="5628" width="10.5703125" customWidth="1"/>
    <col min="5629" max="5629" width="19" customWidth="1"/>
    <col min="5630" max="5630" width="18.42578125" customWidth="1"/>
    <col min="5631" max="5632" width="17.42578125" customWidth="1"/>
    <col min="5633" max="5633" width="4.42578125" customWidth="1"/>
    <col min="5634" max="5634" width="19.42578125" customWidth="1"/>
    <col min="5635" max="5635" width="22.85546875" customWidth="1"/>
    <col min="5637" max="5637" width="12.5703125" bestFit="1" customWidth="1"/>
    <col min="5870" max="5870" width="7.85546875" customWidth="1"/>
    <col min="5871" max="5871" width="15.5703125" customWidth="1"/>
    <col min="5872" max="5872" width="42.85546875" customWidth="1"/>
    <col min="5873" max="5873" width="26.140625" customWidth="1"/>
    <col min="5874" max="5874" width="14.140625" customWidth="1"/>
    <col min="5875" max="5875" width="10.5703125" customWidth="1"/>
    <col min="5876" max="5876" width="16.85546875" customWidth="1"/>
    <col min="5877" max="5877" width="10.5703125" customWidth="1"/>
    <col min="5878" max="5879" width="18.5703125" customWidth="1"/>
    <col min="5880" max="5881" width="10.5703125" customWidth="1"/>
    <col min="5882" max="5882" width="22.140625" customWidth="1"/>
    <col min="5883" max="5884" width="10.5703125" customWidth="1"/>
    <col min="5885" max="5885" width="19" customWidth="1"/>
    <col min="5886" max="5886" width="18.42578125" customWidth="1"/>
    <col min="5887" max="5888" width="17.42578125" customWidth="1"/>
    <col min="5889" max="5889" width="4.42578125" customWidth="1"/>
    <col min="5890" max="5890" width="19.42578125" customWidth="1"/>
    <col min="5891" max="5891" width="22.85546875" customWidth="1"/>
    <col min="5893" max="5893" width="12.5703125" bestFit="1" customWidth="1"/>
    <col min="6126" max="6126" width="7.85546875" customWidth="1"/>
    <col min="6127" max="6127" width="15.5703125" customWidth="1"/>
    <col min="6128" max="6128" width="42.85546875" customWidth="1"/>
    <col min="6129" max="6129" width="26.140625" customWidth="1"/>
    <col min="6130" max="6130" width="14.140625" customWidth="1"/>
    <col min="6131" max="6131" width="10.5703125" customWidth="1"/>
    <col min="6132" max="6132" width="16.85546875" customWidth="1"/>
    <col min="6133" max="6133" width="10.5703125" customWidth="1"/>
    <col min="6134" max="6135" width="18.5703125" customWidth="1"/>
    <col min="6136" max="6137" width="10.5703125" customWidth="1"/>
    <col min="6138" max="6138" width="22.140625" customWidth="1"/>
    <col min="6139" max="6140" width="10.5703125" customWidth="1"/>
    <col min="6141" max="6141" width="19" customWidth="1"/>
    <col min="6142" max="6142" width="18.42578125" customWidth="1"/>
    <col min="6143" max="6144" width="17.42578125" customWidth="1"/>
    <col min="6145" max="6145" width="4.42578125" customWidth="1"/>
    <col min="6146" max="6146" width="19.42578125" customWidth="1"/>
    <col min="6147" max="6147" width="22.85546875" customWidth="1"/>
    <col min="6149" max="6149" width="12.5703125" bestFit="1" customWidth="1"/>
    <col min="6382" max="6382" width="7.85546875" customWidth="1"/>
    <col min="6383" max="6383" width="15.5703125" customWidth="1"/>
    <col min="6384" max="6384" width="42.85546875" customWidth="1"/>
    <col min="6385" max="6385" width="26.140625" customWidth="1"/>
    <col min="6386" max="6386" width="14.140625" customWidth="1"/>
    <col min="6387" max="6387" width="10.5703125" customWidth="1"/>
    <col min="6388" max="6388" width="16.85546875" customWidth="1"/>
    <col min="6389" max="6389" width="10.5703125" customWidth="1"/>
    <col min="6390" max="6391" width="18.5703125" customWidth="1"/>
    <col min="6392" max="6393" width="10.5703125" customWidth="1"/>
    <col min="6394" max="6394" width="22.140625" customWidth="1"/>
    <col min="6395" max="6396" width="10.5703125" customWidth="1"/>
    <col min="6397" max="6397" width="19" customWidth="1"/>
    <col min="6398" max="6398" width="18.42578125" customWidth="1"/>
    <col min="6399" max="6400" width="17.42578125" customWidth="1"/>
    <col min="6401" max="6401" width="4.42578125" customWidth="1"/>
    <col min="6402" max="6402" width="19.42578125" customWidth="1"/>
    <col min="6403" max="6403" width="22.85546875" customWidth="1"/>
    <col min="6405" max="6405" width="12.5703125" bestFit="1" customWidth="1"/>
    <col min="6638" max="6638" width="7.85546875" customWidth="1"/>
    <col min="6639" max="6639" width="15.5703125" customWidth="1"/>
    <col min="6640" max="6640" width="42.85546875" customWidth="1"/>
    <col min="6641" max="6641" width="26.140625" customWidth="1"/>
    <col min="6642" max="6642" width="14.140625" customWidth="1"/>
    <col min="6643" max="6643" width="10.5703125" customWidth="1"/>
    <col min="6644" max="6644" width="16.85546875" customWidth="1"/>
    <col min="6645" max="6645" width="10.5703125" customWidth="1"/>
    <col min="6646" max="6647" width="18.5703125" customWidth="1"/>
    <col min="6648" max="6649" width="10.5703125" customWidth="1"/>
    <col min="6650" max="6650" width="22.140625" customWidth="1"/>
    <col min="6651" max="6652" width="10.5703125" customWidth="1"/>
    <col min="6653" max="6653" width="19" customWidth="1"/>
    <col min="6654" max="6654" width="18.42578125" customWidth="1"/>
    <col min="6655" max="6656" width="17.42578125" customWidth="1"/>
    <col min="6657" max="6657" width="4.42578125" customWidth="1"/>
    <col min="6658" max="6658" width="19.42578125" customWidth="1"/>
    <col min="6659" max="6659" width="22.85546875" customWidth="1"/>
    <col min="6661" max="6661" width="12.5703125" bestFit="1" customWidth="1"/>
    <col min="6894" max="6894" width="7.85546875" customWidth="1"/>
    <col min="6895" max="6895" width="15.5703125" customWidth="1"/>
    <col min="6896" max="6896" width="42.85546875" customWidth="1"/>
    <col min="6897" max="6897" width="26.140625" customWidth="1"/>
    <col min="6898" max="6898" width="14.140625" customWidth="1"/>
    <col min="6899" max="6899" width="10.5703125" customWidth="1"/>
    <col min="6900" max="6900" width="16.85546875" customWidth="1"/>
    <col min="6901" max="6901" width="10.5703125" customWidth="1"/>
    <col min="6902" max="6903" width="18.5703125" customWidth="1"/>
    <col min="6904" max="6905" width="10.5703125" customWidth="1"/>
    <col min="6906" max="6906" width="22.140625" customWidth="1"/>
    <col min="6907" max="6908" width="10.5703125" customWidth="1"/>
    <col min="6909" max="6909" width="19" customWidth="1"/>
    <col min="6910" max="6910" width="18.42578125" customWidth="1"/>
    <col min="6911" max="6912" width="17.42578125" customWidth="1"/>
    <col min="6913" max="6913" width="4.42578125" customWidth="1"/>
    <col min="6914" max="6914" width="19.42578125" customWidth="1"/>
    <col min="6915" max="6915" width="22.85546875" customWidth="1"/>
    <col min="6917" max="6917" width="12.5703125" bestFit="1" customWidth="1"/>
    <col min="7150" max="7150" width="7.85546875" customWidth="1"/>
    <col min="7151" max="7151" width="15.5703125" customWidth="1"/>
    <col min="7152" max="7152" width="42.85546875" customWidth="1"/>
    <col min="7153" max="7153" width="26.140625" customWidth="1"/>
    <col min="7154" max="7154" width="14.140625" customWidth="1"/>
    <col min="7155" max="7155" width="10.5703125" customWidth="1"/>
    <col min="7156" max="7156" width="16.85546875" customWidth="1"/>
    <col min="7157" max="7157" width="10.5703125" customWidth="1"/>
    <col min="7158" max="7159" width="18.5703125" customWidth="1"/>
    <col min="7160" max="7161" width="10.5703125" customWidth="1"/>
    <col min="7162" max="7162" width="22.140625" customWidth="1"/>
    <col min="7163" max="7164" width="10.5703125" customWidth="1"/>
    <col min="7165" max="7165" width="19" customWidth="1"/>
    <col min="7166" max="7166" width="18.42578125" customWidth="1"/>
    <col min="7167" max="7168" width="17.42578125" customWidth="1"/>
    <col min="7169" max="7169" width="4.42578125" customWidth="1"/>
    <col min="7170" max="7170" width="19.42578125" customWidth="1"/>
    <col min="7171" max="7171" width="22.85546875" customWidth="1"/>
    <col min="7173" max="7173" width="12.5703125" bestFit="1" customWidth="1"/>
    <col min="7406" max="7406" width="7.85546875" customWidth="1"/>
    <col min="7407" max="7407" width="15.5703125" customWidth="1"/>
    <col min="7408" max="7408" width="42.85546875" customWidth="1"/>
    <col min="7409" max="7409" width="26.140625" customWidth="1"/>
    <col min="7410" max="7410" width="14.140625" customWidth="1"/>
    <col min="7411" max="7411" width="10.5703125" customWidth="1"/>
    <col min="7412" max="7412" width="16.85546875" customWidth="1"/>
    <col min="7413" max="7413" width="10.5703125" customWidth="1"/>
    <col min="7414" max="7415" width="18.5703125" customWidth="1"/>
    <col min="7416" max="7417" width="10.5703125" customWidth="1"/>
    <col min="7418" max="7418" width="22.140625" customWidth="1"/>
    <col min="7419" max="7420" width="10.5703125" customWidth="1"/>
    <col min="7421" max="7421" width="19" customWidth="1"/>
    <col min="7422" max="7422" width="18.42578125" customWidth="1"/>
    <col min="7423" max="7424" width="17.42578125" customWidth="1"/>
    <col min="7425" max="7425" width="4.42578125" customWidth="1"/>
    <col min="7426" max="7426" width="19.42578125" customWidth="1"/>
    <col min="7427" max="7427" width="22.85546875" customWidth="1"/>
    <col min="7429" max="7429" width="12.5703125" bestFit="1" customWidth="1"/>
    <col min="7662" max="7662" width="7.85546875" customWidth="1"/>
    <col min="7663" max="7663" width="15.5703125" customWidth="1"/>
    <col min="7664" max="7664" width="42.85546875" customWidth="1"/>
    <col min="7665" max="7665" width="26.140625" customWidth="1"/>
    <col min="7666" max="7666" width="14.140625" customWidth="1"/>
    <col min="7667" max="7667" width="10.5703125" customWidth="1"/>
    <col min="7668" max="7668" width="16.85546875" customWidth="1"/>
    <col min="7669" max="7669" width="10.5703125" customWidth="1"/>
    <col min="7670" max="7671" width="18.5703125" customWidth="1"/>
    <col min="7672" max="7673" width="10.5703125" customWidth="1"/>
    <col min="7674" max="7674" width="22.140625" customWidth="1"/>
    <col min="7675" max="7676" width="10.5703125" customWidth="1"/>
    <col min="7677" max="7677" width="19" customWidth="1"/>
    <col min="7678" max="7678" width="18.42578125" customWidth="1"/>
    <col min="7679" max="7680" width="17.42578125" customWidth="1"/>
    <col min="7681" max="7681" width="4.42578125" customWidth="1"/>
    <col min="7682" max="7682" width="19.42578125" customWidth="1"/>
    <col min="7683" max="7683" width="22.85546875" customWidth="1"/>
    <col min="7685" max="7685" width="12.5703125" bestFit="1" customWidth="1"/>
    <col min="7918" max="7918" width="7.85546875" customWidth="1"/>
    <col min="7919" max="7919" width="15.5703125" customWidth="1"/>
    <col min="7920" max="7920" width="42.85546875" customWidth="1"/>
    <col min="7921" max="7921" width="26.140625" customWidth="1"/>
    <col min="7922" max="7922" width="14.140625" customWidth="1"/>
    <col min="7923" max="7923" width="10.5703125" customWidth="1"/>
    <col min="7924" max="7924" width="16.85546875" customWidth="1"/>
    <col min="7925" max="7925" width="10.5703125" customWidth="1"/>
    <col min="7926" max="7927" width="18.5703125" customWidth="1"/>
    <col min="7928" max="7929" width="10.5703125" customWidth="1"/>
    <col min="7930" max="7930" width="22.140625" customWidth="1"/>
    <col min="7931" max="7932" width="10.5703125" customWidth="1"/>
    <col min="7933" max="7933" width="19" customWidth="1"/>
    <col min="7934" max="7934" width="18.42578125" customWidth="1"/>
    <col min="7935" max="7936" width="17.42578125" customWidth="1"/>
    <col min="7937" max="7937" width="4.42578125" customWidth="1"/>
    <col min="7938" max="7938" width="19.42578125" customWidth="1"/>
    <col min="7939" max="7939" width="22.85546875" customWidth="1"/>
    <col min="7941" max="7941" width="12.5703125" bestFit="1" customWidth="1"/>
    <col min="8174" max="8174" width="7.85546875" customWidth="1"/>
    <col min="8175" max="8175" width="15.5703125" customWidth="1"/>
    <col min="8176" max="8176" width="42.85546875" customWidth="1"/>
    <col min="8177" max="8177" width="26.140625" customWidth="1"/>
    <col min="8178" max="8178" width="14.140625" customWidth="1"/>
    <col min="8179" max="8179" width="10.5703125" customWidth="1"/>
    <col min="8180" max="8180" width="16.85546875" customWidth="1"/>
    <col min="8181" max="8181" width="10.5703125" customWidth="1"/>
    <col min="8182" max="8183" width="18.5703125" customWidth="1"/>
    <col min="8184" max="8185" width="10.5703125" customWidth="1"/>
    <col min="8186" max="8186" width="22.140625" customWidth="1"/>
    <col min="8187" max="8188" width="10.5703125" customWidth="1"/>
    <col min="8189" max="8189" width="19" customWidth="1"/>
    <col min="8190" max="8190" width="18.42578125" customWidth="1"/>
    <col min="8191" max="8192" width="17.42578125" customWidth="1"/>
    <col min="8193" max="8193" width="4.42578125" customWidth="1"/>
    <col min="8194" max="8194" width="19.42578125" customWidth="1"/>
    <col min="8195" max="8195" width="22.85546875" customWidth="1"/>
    <col min="8197" max="8197" width="12.5703125" bestFit="1" customWidth="1"/>
    <col min="8430" max="8430" width="7.85546875" customWidth="1"/>
    <col min="8431" max="8431" width="15.5703125" customWidth="1"/>
    <col min="8432" max="8432" width="42.85546875" customWidth="1"/>
    <col min="8433" max="8433" width="26.140625" customWidth="1"/>
    <col min="8434" max="8434" width="14.140625" customWidth="1"/>
    <col min="8435" max="8435" width="10.5703125" customWidth="1"/>
    <col min="8436" max="8436" width="16.85546875" customWidth="1"/>
    <col min="8437" max="8437" width="10.5703125" customWidth="1"/>
    <col min="8438" max="8439" width="18.5703125" customWidth="1"/>
    <col min="8440" max="8441" width="10.5703125" customWidth="1"/>
    <col min="8442" max="8442" width="22.140625" customWidth="1"/>
    <col min="8443" max="8444" width="10.5703125" customWidth="1"/>
    <col min="8445" max="8445" width="19" customWidth="1"/>
    <col min="8446" max="8446" width="18.42578125" customWidth="1"/>
    <col min="8447" max="8448" width="17.42578125" customWidth="1"/>
    <col min="8449" max="8449" width="4.42578125" customWidth="1"/>
    <col min="8450" max="8450" width="19.42578125" customWidth="1"/>
    <col min="8451" max="8451" width="22.85546875" customWidth="1"/>
    <col min="8453" max="8453" width="12.5703125" bestFit="1" customWidth="1"/>
    <col min="8686" max="8686" width="7.85546875" customWidth="1"/>
    <col min="8687" max="8687" width="15.5703125" customWidth="1"/>
    <col min="8688" max="8688" width="42.85546875" customWidth="1"/>
    <col min="8689" max="8689" width="26.140625" customWidth="1"/>
    <col min="8690" max="8690" width="14.140625" customWidth="1"/>
    <col min="8691" max="8691" width="10.5703125" customWidth="1"/>
    <col min="8692" max="8692" width="16.85546875" customWidth="1"/>
    <col min="8693" max="8693" width="10.5703125" customWidth="1"/>
    <col min="8694" max="8695" width="18.5703125" customWidth="1"/>
    <col min="8696" max="8697" width="10.5703125" customWidth="1"/>
    <col min="8698" max="8698" width="22.140625" customWidth="1"/>
    <col min="8699" max="8700" width="10.5703125" customWidth="1"/>
    <col min="8701" max="8701" width="19" customWidth="1"/>
    <col min="8702" max="8702" width="18.42578125" customWidth="1"/>
    <col min="8703" max="8704" width="17.42578125" customWidth="1"/>
    <col min="8705" max="8705" width="4.42578125" customWidth="1"/>
    <col min="8706" max="8706" width="19.42578125" customWidth="1"/>
    <col min="8707" max="8707" width="22.85546875" customWidth="1"/>
    <col min="8709" max="8709" width="12.5703125" bestFit="1" customWidth="1"/>
    <col min="8942" max="8942" width="7.85546875" customWidth="1"/>
    <col min="8943" max="8943" width="15.5703125" customWidth="1"/>
    <col min="8944" max="8944" width="42.85546875" customWidth="1"/>
    <col min="8945" max="8945" width="26.140625" customWidth="1"/>
    <col min="8946" max="8946" width="14.140625" customWidth="1"/>
    <col min="8947" max="8947" width="10.5703125" customWidth="1"/>
    <col min="8948" max="8948" width="16.85546875" customWidth="1"/>
    <col min="8949" max="8949" width="10.5703125" customWidth="1"/>
    <col min="8950" max="8951" width="18.5703125" customWidth="1"/>
    <col min="8952" max="8953" width="10.5703125" customWidth="1"/>
    <col min="8954" max="8954" width="22.140625" customWidth="1"/>
    <col min="8955" max="8956" width="10.5703125" customWidth="1"/>
    <col min="8957" max="8957" width="19" customWidth="1"/>
    <col min="8958" max="8958" width="18.42578125" customWidth="1"/>
    <col min="8959" max="8960" width="17.42578125" customWidth="1"/>
    <col min="8961" max="8961" width="4.42578125" customWidth="1"/>
    <col min="8962" max="8962" width="19.42578125" customWidth="1"/>
    <col min="8963" max="8963" width="22.85546875" customWidth="1"/>
    <col min="8965" max="8965" width="12.5703125" bestFit="1" customWidth="1"/>
    <col min="9198" max="9198" width="7.85546875" customWidth="1"/>
    <col min="9199" max="9199" width="15.5703125" customWidth="1"/>
    <col min="9200" max="9200" width="42.85546875" customWidth="1"/>
    <col min="9201" max="9201" width="26.140625" customWidth="1"/>
    <col min="9202" max="9202" width="14.140625" customWidth="1"/>
    <col min="9203" max="9203" width="10.5703125" customWidth="1"/>
    <col min="9204" max="9204" width="16.85546875" customWidth="1"/>
    <col min="9205" max="9205" width="10.5703125" customWidth="1"/>
    <col min="9206" max="9207" width="18.5703125" customWidth="1"/>
    <col min="9208" max="9209" width="10.5703125" customWidth="1"/>
    <col min="9210" max="9210" width="22.140625" customWidth="1"/>
    <col min="9211" max="9212" width="10.5703125" customWidth="1"/>
    <col min="9213" max="9213" width="19" customWidth="1"/>
    <col min="9214" max="9214" width="18.42578125" customWidth="1"/>
    <col min="9215" max="9216" width="17.42578125" customWidth="1"/>
    <col min="9217" max="9217" width="4.42578125" customWidth="1"/>
    <col min="9218" max="9218" width="19.42578125" customWidth="1"/>
    <col min="9219" max="9219" width="22.85546875" customWidth="1"/>
    <col min="9221" max="9221" width="12.5703125" bestFit="1" customWidth="1"/>
    <col min="9454" max="9454" width="7.85546875" customWidth="1"/>
    <col min="9455" max="9455" width="15.5703125" customWidth="1"/>
    <col min="9456" max="9456" width="42.85546875" customWidth="1"/>
    <col min="9457" max="9457" width="26.140625" customWidth="1"/>
    <col min="9458" max="9458" width="14.140625" customWidth="1"/>
    <col min="9459" max="9459" width="10.5703125" customWidth="1"/>
    <col min="9460" max="9460" width="16.85546875" customWidth="1"/>
    <col min="9461" max="9461" width="10.5703125" customWidth="1"/>
    <col min="9462" max="9463" width="18.5703125" customWidth="1"/>
    <col min="9464" max="9465" width="10.5703125" customWidth="1"/>
    <col min="9466" max="9466" width="22.140625" customWidth="1"/>
    <col min="9467" max="9468" width="10.5703125" customWidth="1"/>
    <col min="9469" max="9469" width="19" customWidth="1"/>
    <col min="9470" max="9470" width="18.42578125" customWidth="1"/>
    <col min="9471" max="9472" width="17.42578125" customWidth="1"/>
    <col min="9473" max="9473" width="4.42578125" customWidth="1"/>
    <col min="9474" max="9474" width="19.42578125" customWidth="1"/>
    <col min="9475" max="9475" width="22.85546875" customWidth="1"/>
    <col min="9477" max="9477" width="12.5703125" bestFit="1" customWidth="1"/>
    <col min="9710" max="9710" width="7.85546875" customWidth="1"/>
    <col min="9711" max="9711" width="15.5703125" customWidth="1"/>
    <col min="9712" max="9712" width="42.85546875" customWidth="1"/>
    <col min="9713" max="9713" width="26.140625" customWidth="1"/>
    <col min="9714" max="9714" width="14.140625" customWidth="1"/>
    <col min="9715" max="9715" width="10.5703125" customWidth="1"/>
    <col min="9716" max="9716" width="16.85546875" customWidth="1"/>
    <col min="9717" max="9717" width="10.5703125" customWidth="1"/>
    <col min="9718" max="9719" width="18.5703125" customWidth="1"/>
    <col min="9720" max="9721" width="10.5703125" customWidth="1"/>
    <col min="9722" max="9722" width="22.140625" customWidth="1"/>
    <col min="9723" max="9724" width="10.5703125" customWidth="1"/>
    <col min="9725" max="9725" width="19" customWidth="1"/>
    <col min="9726" max="9726" width="18.42578125" customWidth="1"/>
    <col min="9727" max="9728" width="17.42578125" customWidth="1"/>
    <col min="9729" max="9729" width="4.42578125" customWidth="1"/>
    <col min="9730" max="9730" width="19.42578125" customWidth="1"/>
    <col min="9731" max="9731" width="22.85546875" customWidth="1"/>
    <col min="9733" max="9733" width="12.5703125" bestFit="1" customWidth="1"/>
    <col min="9966" max="9966" width="7.85546875" customWidth="1"/>
    <col min="9967" max="9967" width="15.5703125" customWidth="1"/>
    <col min="9968" max="9968" width="42.85546875" customWidth="1"/>
    <col min="9969" max="9969" width="26.140625" customWidth="1"/>
    <col min="9970" max="9970" width="14.140625" customWidth="1"/>
    <col min="9971" max="9971" width="10.5703125" customWidth="1"/>
    <col min="9972" max="9972" width="16.85546875" customWidth="1"/>
    <col min="9973" max="9973" width="10.5703125" customWidth="1"/>
    <col min="9974" max="9975" width="18.5703125" customWidth="1"/>
    <col min="9976" max="9977" width="10.5703125" customWidth="1"/>
    <col min="9978" max="9978" width="22.140625" customWidth="1"/>
    <col min="9979" max="9980" width="10.5703125" customWidth="1"/>
    <col min="9981" max="9981" width="19" customWidth="1"/>
    <col min="9982" max="9982" width="18.42578125" customWidth="1"/>
    <col min="9983" max="9984" width="17.42578125" customWidth="1"/>
    <col min="9985" max="9985" width="4.42578125" customWidth="1"/>
    <col min="9986" max="9986" width="19.42578125" customWidth="1"/>
    <col min="9987" max="9987" width="22.85546875" customWidth="1"/>
    <col min="9989" max="9989" width="12.5703125" bestFit="1" customWidth="1"/>
    <col min="10222" max="10222" width="7.85546875" customWidth="1"/>
    <col min="10223" max="10223" width="15.5703125" customWidth="1"/>
    <col min="10224" max="10224" width="42.85546875" customWidth="1"/>
    <col min="10225" max="10225" width="26.140625" customWidth="1"/>
    <col min="10226" max="10226" width="14.140625" customWidth="1"/>
    <col min="10227" max="10227" width="10.5703125" customWidth="1"/>
    <col min="10228" max="10228" width="16.85546875" customWidth="1"/>
    <col min="10229" max="10229" width="10.5703125" customWidth="1"/>
    <col min="10230" max="10231" width="18.5703125" customWidth="1"/>
    <col min="10232" max="10233" width="10.5703125" customWidth="1"/>
    <col min="10234" max="10234" width="22.140625" customWidth="1"/>
    <col min="10235" max="10236" width="10.5703125" customWidth="1"/>
    <col min="10237" max="10237" width="19" customWidth="1"/>
    <col min="10238" max="10238" width="18.42578125" customWidth="1"/>
    <col min="10239" max="10240" width="17.42578125" customWidth="1"/>
    <col min="10241" max="10241" width="4.42578125" customWidth="1"/>
    <col min="10242" max="10242" width="19.42578125" customWidth="1"/>
    <col min="10243" max="10243" width="22.85546875" customWidth="1"/>
    <col min="10245" max="10245" width="12.5703125" bestFit="1" customWidth="1"/>
    <col min="10478" max="10478" width="7.85546875" customWidth="1"/>
    <col min="10479" max="10479" width="15.5703125" customWidth="1"/>
    <col min="10480" max="10480" width="42.85546875" customWidth="1"/>
    <col min="10481" max="10481" width="26.140625" customWidth="1"/>
    <col min="10482" max="10482" width="14.140625" customWidth="1"/>
    <col min="10483" max="10483" width="10.5703125" customWidth="1"/>
    <col min="10484" max="10484" width="16.85546875" customWidth="1"/>
    <col min="10485" max="10485" width="10.5703125" customWidth="1"/>
    <col min="10486" max="10487" width="18.5703125" customWidth="1"/>
    <col min="10488" max="10489" width="10.5703125" customWidth="1"/>
    <col min="10490" max="10490" width="22.140625" customWidth="1"/>
    <col min="10491" max="10492" width="10.5703125" customWidth="1"/>
    <col min="10493" max="10493" width="19" customWidth="1"/>
    <col min="10494" max="10494" width="18.42578125" customWidth="1"/>
    <col min="10495" max="10496" width="17.42578125" customWidth="1"/>
    <col min="10497" max="10497" width="4.42578125" customWidth="1"/>
    <col min="10498" max="10498" width="19.42578125" customWidth="1"/>
    <col min="10499" max="10499" width="22.85546875" customWidth="1"/>
    <col min="10501" max="10501" width="12.5703125" bestFit="1" customWidth="1"/>
    <col min="10734" max="10734" width="7.85546875" customWidth="1"/>
    <col min="10735" max="10735" width="15.5703125" customWidth="1"/>
    <col min="10736" max="10736" width="42.85546875" customWidth="1"/>
    <col min="10737" max="10737" width="26.140625" customWidth="1"/>
    <col min="10738" max="10738" width="14.140625" customWidth="1"/>
    <col min="10739" max="10739" width="10.5703125" customWidth="1"/>
    <col min="10740" max="10740" width="16.85546875" customWidth="1"/>
    <col min="10741" max="10741" width="10.5703125" customWidth="1"/>
    <col min="10742" max="10743" width="18.5703125" customWidth="1"/>
    <col min="10744" max="10745" width="10.5703125" customWidth="1"/>
    <col min="10746" max="10746" width="22.140625" customWidth="1"/>
    <col min="10747" max="10748" width="10.5703125" customWidth="1"/>
    <col min="10749" max="10749" width="19" customWidth="1"/>
    <col min="10750" max="10750" width="18.42578125" customWidth="1"/>
    <col min="10751" max="10752" width="17.42578125" customWidth="1"/>
    <col min="10753" max="10753" width="4.42578125" customWidth="1"/>
    <col min="10754" max="10754" width="19.42578125" customWidth="1"/>
    <col min="10755" max="10755" width="22.85546875" customWidth="1"/>
    <col min="10757" max="10757" width="12.5703125" bestFit="1" customWidth="1"/>
    <col min="10990" max="10990" width="7.85546875" customWidth="1"/>
    <col min="10991" max="10991" width="15.5703125" customWidth="1"/>
    <col min="10992" max="10992" width="42.85546875" customWidth="1"/>
    <col min="10993" max="10993" width="26.140625" customWidth="1"/>
    <col min="10994" max="10994" width="14.140625" customWidth="1"/>
    <col min="10995" max="10995" width="10.5703125" customWidth="1"/>
    <col min="10996" max="10996" width="16.85546875" customWidth="1"/>
    <col min="10997" max="10997" width="10.5703125" customWidth="1"/>
    <col min="10998" max="10999" width="18.5703125" customWidth="1"/>
    <col min="11000" max="11001" width="10.5703125" customWidth="1"/>
    <col min="11002" max="11002" width="22.140625" customWidth="1"/>
    <col min="11003" max="11004" width="10.5703125" customWidth="1"/>
    <col min="11005" max="11005" width="19" customWidth="1"/>
    <col min="11006" max="11006" width="18.42578125" customWidth="1"/>
    <col min="11007" max="11008" width="17.42578125" customWidth="1"/>
    <col min="11009" max="11009" width="4.42578125" customWidth="1"/>
    <col min="11010" max="11010" width="19.42578125" customWidth="1"/>
    <col min="11011" max="11011" width="22.85546875" customWidth="1"/>
    <col min="11013" max="11013" width="12.5703125" bestFit="1" customWidth="1"/>
    <col min="11246" max="11246" width="7.85546875" customWidth="1"/>
    <col min="11247" max="11247" width="15.5703125" customWidth="1"/>
    <col min="11248" max="11248" width="42.85546875" customWidth="1"/>
    <col min="11249" max="11249" width="26.140625" customWidth="1"/>
    <col min="11250" max="11250" width="14.140625" customWidth="1"/>
    <col min="11251" max="11251" width="10.5703125" customWidth="1"/>
    <col min="11252" max="11252" width="16.85546875" customWidth="1"/>
    <col min="11253" max="11253" width="10.5703125" customWidth="1"/>
    <col min="11254" max="11255" width="18.5703125" customWidth="1"/>
    <col min="11256" max="11257" width="10.5703125" customWidth="1"/>
    <col min="11258" max="11258" width="22.140625" customWidth="1"/>
    <col min="11259" max="11260" width="10.5703125" customWidth="1"/>
    <col min="11261" max="11261" width="19" customWidth="1"/>
    <col min="11262" max="11262" width="18.42578125" customWidth="1"/>
    <col min="11263" max="11264" width="17.42578125" customWidth="1"/>
    <col min="11265" max="11265" width="4.42578125" customWidth="1"/>
    <col min="11266" max="11266" width="19.42578125" customWidth="1"/>
    <col min="11267" max="11267" width="22.85546875" customWidth="1"/>
    <col min="11269" max="11269" width="12.5703125" bestFit="1" customWidth="1"/>
    <col min="11502" max="11502" width="7.85546875" customWidth="1"/>
    <col min="11503" max="11503" width="15.5703125" customWidth="1"/>
    <col min="11504" max="11504" width="42.85546875" customWidth="1"/>
    <col min="11505" max="11505" width="26.140625" customWidth="1"/>
    <col min="11506" max="11506" width="14.140625" customWidth="1"/>
    <col min="11507" max="11507" width="10.5703125" customWidth="1"/>
    <col min="11508" max="11508" width="16.85546875" customWidth="1"/>
    <col min="11509" max="11509" width="10.5703125" customWidth="1"/>
    <col min="11510" max="11511" width="18.5703125" customWidth="1"/>
    <col min="11512" max="11513" width="10.5703125" customWidth="1"/>
    <col min="11514" max="11514" width="22.140625" customWidth="1"/>
    <col min="11515" max="11516" width="10.5703125" customWidth="1"/>
    <col min="11517" max="11517" width="19" customWidth="1"/>
    <col min="11518" max="11518" width="18.42578125" customWidth="1"/>
    <col min="11519" max="11520" width="17.42578125" customWidth="1"/>
    <col min="11521" max="11521" width="4.42578125" customWidth="1"/>
    <col min="11522" max="11522" width="19.42578125" customWidth="1"/>
    <col min="11523" max="11523" width="22.85546875" customWidth="1"/>
    <col min="11525" max="11525" width="12.5703125" bestFit="1" customWidth="1"/>
    <col min="11758" max="11758" width="7.85546875" customWidth="1"/>
    <col min="11759" max="11759" width="15.5703125" customWidth="1"/>
    <col min="11760" max="11760" width="42.85546875" customWidth="1"/>
    <col min="11761" max="11761" width="26.140625" customWidth="1"/>
    <col min="11762" max="11762" width="14.140625" customWidth="1"/>
    <col min="11763" max="11763" width="10.5703125" customWidth="1"/>
    <col min="11764" max="11764" width="16.85546875" customWidth="1"/>
    <col min="11765" max="11765" width="10.5703125" customWidth="1"/>
    <col min="11766" max="11767" width="18.5703125" customWidth="1"/>
    <col min="11768" max="11769" width="10.5703125" customWidth="1"/>
    <col min="11770" max="11770" width="22.140625" customWidth="1"/>
    <col min="11771" max="11772" width="10.5703125" customWidth="1"/>
    <col min="11773" max="11773" width="19" customWidth="1"/>
    <col min="11774" max="11774" width="18.42578125" customWidth="1"/>
    <col min="11775" max="11776" width="17.42578125" customWidth="1"/>
    <col min="11777" max="11777" width="4.42578125" customWidth="1"/>
    <col min="11778" max="11778" width="19.42578125" customWidth="1"/>
    <col min="11779" max="11779" width="22.85546875" customWidth="1"/>
    <col min="11781" max="11781" width="12.5703125" bestFit="1" customWidth="1"/>
    <col min="12014" max="12014" width="7.85546875" customWidth="1"/>
    <col min="12015" max="12015" width="15.5703125" customWidth="1"/>
    <col min="12016" max="12016" width="42.85546875" customWidth="1"/>
    <col min="12017" max="12017" width="26.140625" customWidth="1"/>
    <col min="12018" max="12018" width="14.140625" customWidth="1"/>
    <col min="12019" max="12019" width="10.5703125" customWidth="1"/>
    <col min="12020" max="12020" width="16.85546875" customWidth="1"/>
    <col min="12021" max="12021" width="10.5703125" customWidth="1"/>
    <col min="12022" max="12023" width="18.5703125" customWidth="1"/>
    <col min="12024" max="12025" width="10.5703125" customWidth="1"/>
    <col min="12026" max="12026" width="22.140625" customWidth="1"/>
    <col min="12027" max="12028" width="10.5703125" customWidth="1"/>
    <col min="12029" max="12029" width="19" customWidth="1"/>
    <col min="12030" max="12030" width="18.42578125" customWidth="1"/>
    <col min="12031" max="12032" width="17.42578125" customWidth="1"/>
    <col min="12033" max="12033" width="4.42578125" customWidth="1"/>
    <col min="12034" max="12034" width="19.42578125" customWidth="1"/>
    <col min="12035" max="12035" width="22.85546875" customWidth="1"/>
    <col min="12037" max="12037" width="12.5703125" bestFit="1" customWidth="1"/>
    <col min="12270" max="12270" width="7.85546875" customWidth="1"/>
    <col min="12271" max="12271" width="15.5703125" customWidth="1"/>
    <col min="12272" max="12272" width="42.85546875" customWidth="1"/>
    <col min="12273" max="12273" width="26.140625" customWidth="1"/>
    <col min="12274" max="12274" width="14.140625" customWidth="1"/>
    <col min="12275" max="12275" width="10.5703125" customWidth="1"/>
    <col min="12276" max="12276" width="16.85546875" customWidth="1"/>
    <col min="12277" max="12277" width="10.5703125" customWidth="1"/>
    <col min="12278" max="12279" width="18.5703125" customWidth="1"/>
    <col min="12280" max="12281" width="10.5703125" customWidth="1"/>
    <col min="12282" max="12282" width="22.140625" customWidth="1"/>
    <col min="12283" max="12284" width="10.5703125" customWidth="1"/>
    <col min="12285" max="12285" width="19" customWidth="1"/>
    <col min="12286" max="12286" width="18.42578125" customWidth="1"/>
    <col min="12287" max="12288" width="17.42578125" customWidth="1"/>
    <col min="12289" max="12289" width="4.42578125" customWidth="1"/>
    <col min="12290" max="12290" width="19.42578125" customWidth="1"/>
    <col min="12291" max="12291" width="22.85546875" customWidth="1"/>
    <col min="12293" max="12293" width="12.5703125" bestFit="1" customWidth="1"/>
    <col min="12526" max="12526" width="7.85546875" customWidth="1"/>
    <col min="12527" max="12527" width="15.5703125" customWidth="1"/>
    <col min="12528" max="12528" width="42.85546875" customWidth="1"/>
    <col min="12529" max="12529" width="26.140625" customWidth="1"/>
    <col min="12530" max="12530" width="14.140625" customWidth="1"/>
    <col min="12531" max="12531" width="10.5703125" customWidth="1"/>
    <col min="12532" max="12532" width="16.85546875" customWidth="1"/>
    <col min="12533" max="12533" width="10.5703125" customWidth="1"/>
    <col min="12534" max="12535" width="18.5703125" customWidth="1"/>
    <col min="12536" max="12537" width="10.5703125" customWidth="1"/>
    <col min="12538" max="12538" width="22.140625" customWidth="1"/>
    <col min="12539" max="12540" width="10.5703125" customWidth="1"/>
    <col min="12541" max="12541" width="19" customWidth="1"/>
    <col min="12542" max="12542" width="18.42578125" customWidth="1"/>
    <col min="12543" max="12544" width="17.42578125" customWidth="1"/>
    <col min="12545" max="12545" width="4.42578125" customWidth="1"/>
    <col min="12546" max="12546" width="19.42578125" customWidth="1"/>
    <col min="12547" max="12547" width="22.85546875" customWidth="1"/>
    <col min="12549" max="12549" width="12.5703125" bestFit="1" customWidth="1"/>
    <col min="12782" max="12782" width="7.85546875" customWidth="1"/>
    <col min="12783" max="12783" width="15.5703125" customWidth="1"/>
    <col min="12784" max="12784" width="42.85546875" customWidth="1"/>
    <col min="12785" max="12785" width="26.140625" customWidth="1"/>
    <col min="12786" max="12786" width="14.140625" customWidth="1"/>
    <col min="12787" max="12787" width="10.5703125" customWidth="1"/>
    <col min="12788" max="12788" width="16.85546875" customWidth="1"/>
    <col min="12789" max="12789" width="10.5703125" customWidth="1"/>
    <col min="12790" max="12791" width="18.5703125" customWidth="1"/>
    <col min="12792" max="12793" width="10.5703125" customWidth="1"/>
    <col min="12794" max="12794" width="22.140625" customWidth="1"/>
    <col min="12795" max="12796" width="10.5703125" customWidth="1"/>
    <col min="12797" max="12797" width="19" customWidth="1"/>
    <col min="12798" max="12798" width="18.42578125" customWidth="1"/>
    <col min="12799" max="12800" width="17.42578125" customWidth="1"/>
    <col min="12801" max="12801" width="4.42578125" customWidth="1"/>
    <col min="12802" max="12802" width="19.42578125" customWidth="1"/>
    <col min="12803" max="12803" width="22.85546875" customWidth="1"/>
    <col min="12805" max="12805" width="12.5703125" bestFit="1" customWidth="1"/>
    <col min="13038" max="13038" width="7.85546875" customWidth="1"/>
    <col min="13039" max="13039" width="15.5703125" customWidth="1"/>
    <col min="13040" max="13040" width="42.85546875" customWidth="1"/>
    <col min="13041" max="13041" width="26.140625" customWidth="1"/>
    <col min="13042" max="13042" width="14.140625" customWidth="1"/>
    <col min="13043" max="13043" width="10.5703125" customWidth="1"/>
    <col min="13044" max="13044" width="16.85546875" customWidth="1"/>
    <col min="13045" max="13045" width="10.5703125" customWidth="1"/>
    <col min="13046" max="13047" width="18.5703125" customWidth="1"/>
    <col min="13048" max="13049" width="10.5703125" customWidth="1"/>
    <col min="13050" max="13050" width="22.140625" customWidth="1"/>
    <col min="13051" max="13052" width="10.5703125" customWidth="1"/>
    <col min="13053" max="13053" width="19" customWidth="1"/>
    <col min="13054" max="13054" width="18.42578125" customWidth="1"/>
    <col min="13055" max="13056" width="17.42578125" customWidth="1"/>
    <col min="13057" max="13057" width="4.42578125" customWidth="1"/>
    <col min="13058" max="13058" width="19.42578125" customWidth="1"/>
    <col min="13059" max="13059" width="22.85546875" customWidth="1"/>
    <col min="13061" max="13061" width="12.5703125" bestFit="1" customWidth="1"/>
    <col min="13294" max="13294" width="7.85546875" customWidth="1"/>
    <col min="13295" max="13295" width="15.5703125" customWidth="1"/>
    <col min="13296" max="13296" width="42.85546875" customWidth="1"/>
    <col min="13297" max="13297" width="26.140625" customWidth="1"/>
    <col min="13298" max="13298" width="14.140625" customWidth="1"/>
    <col min="13299" max="13299" width="10.5703125" customWidth="1"/>
    <col min="13300" max="13300" width="16.85546875" customWidth="1"/>
    <col min="13301" max="13301" width="10.5703125" customWidth="1"/>
    <col min="13302" max="13303" width="18.5703125" customWidth="1"/>
    <col min="13304" max="13305" width="10.5703125" customWidth="1"/>
    <col min="13306" max="13306" width="22.140625" customWidth="1"/>
    <col min="13307" max="13308" width="10.5703125" customWidth="1"/>
    <col min="13309" max="13309" width="19" customWidth="1"/>
    <col min="13310" max="13310" width="18.42578125" customWidth="1"/>
    <col min="13311" max="13312" width="17.42578125" customWidth="1"/>
    <col min="13313" max="13313" width="4.42578125" customWidth="1"/>
    <col min="13314" max="13314" width="19.42578125" customWidth="1"/>
    <col min="13315" max="13315" width="22.85546875" customWidth="1"/>
    <col min="13317" max="13317" width="12.5703125" bestFit="1" customWidth="1"/>
    <col min="13550" max="13550" width="7.85546875" customWidth="1"/>
    <col min="13551" max="13551" width="15.5703125" customWidth="1"/>
    <col min="13552" max="13552" width="42.85546875" customWidth="1"/>
    <col min="13553" max="13553" width="26.140625" customWidth="1"/>
    <col min="13554" max="13554" width="14.140625" customWidth="1"/>
    <col min="13555" max="13555" width="10.5703125" customWidth="1"/>
    <col min="13556" max="13556" width="16.85546875" customWidth="1"/>
    <col min="13557" max="13557" width="10.5703125" customWidth="1"/>
    <col min="13558" max="13559" width="18.5703125" customWidth="1"/>
    <col min="13560" max="13561" width="10.5703125" customWidth="1"/>
    <col min="13562" max="13562" width="22.140625" customWidth="1"/>
    <col min="13563" max="13564" width="10.5703125" customWidth="1"/>
    <col min="13565" max="13565" width="19" customWidth="1"/>
    <col min="13566" max="13566" width="18.42578125" customWidth="1"/>
    <col min="13567" max="13568" width="17.42578125" customWidth="1"/>
    <col min="13569" max="13569" width="4.42578125" customWidth="1"/>
    <col min="13570" max="13570" width="19.42578125" customWidth="1"/>
    <col min="13571" max="13571" width="22.85546875" customWidth="1"/>
    <col min="13573" max="13573" width="12.5703125" bestFit="1" customWidth="1"/>
    <col min="13806" max="13806" width="7.85546875" customWidth="1"/>
    <col min="13807" max="13807" width="15.5703125" customWidth="1"/>
    <col min="13808" max="13808" width="42.85546875" customWidth="1"/>
    <col min="13809" max="13809" width="26.140625" customWidth="1"/>
    <col min="13810" max="13810" width="14.140625" customWidth="1"/>
    <col min="13811" max="13811" width="10.5703125" customWidth="1"/>
    <col min="13812" max="13812" width="16.85546875" customWidth="1"/>
    <col min="13813" max="13813" width="10.5703125" customWidth="1"/>
    <col min="13814" max="13815" width="18.5703125" customWidth="1"/>
    <col min="13816" max="13817" width="10.5703125" customWidth="1"/>
    <col min="13818" max="13818" width="22.140625" customWidth="1"/>
    <col min="13819" max="13820" width="10.5703125" customWidth="1"/>
    <col min="13821" max="13821" width="19" customWidth="1"/>
    <col min="13822" max="13822" width="18.42578125" customWidth="1"/>
    <col min="13823" max="13824" width="17.42578125" customWidth="1"/>
    <col min="13825" max="13825" width="4.42578125" customWidth="1"/>
    <col min="13826" max="13826" width="19.42578125" customWidth="1"/>
    <col min="13827" max="13827" width="22.85546875" customWidth="1"/>
    <col min="13829" max="13829" width="12.5703125" bestFit="1" customWidth="1"/>
    <col min="14062" max="14062" width="7.85546875" customWidth="1"/>
    <col min="14063" max="14063" width="15.5703125" customWidth="1"/>
    <col min="14064" max="14064" width="42.85546875" customWidth="1"/>
    <col min="14065" max="14065" width="26.140625" customWidth="1"/>
    <col min="14066" max="14066" width="14.140625" customWidth="1"/>
    <col min="14067" max="14067" width="10.5703125" customWidth="1"/>
    <col min="14068" max="14068" width="16.85546875" customWidth="1"/>
    <col min="14069" max="14069" width="10.5703125" customWidth="1"/>
    <col min="14070" max="14071" width="18.5703125" customWidth="1"/>
    <col min="14072" max="14073" width="10.5703125" customWidth="1"/>
    <col min="14074" max="14074" width="22.140625" customWidth="1"/>
    <col min="14075" max="14076" width="10.5703125" customWidth="1"/>
    <col min="14077" max="14077" width="19" customWidth="1"/>
    <col min="14078" max="14078" width="18.42578125" customWidth="1"/>
    <col min="14079" max="14080" width="17.42578125" customWidth="1"/>
    <col min="14081" max="14081" width="4.42578125" customWidth="1"/>
    <col min="14082" max="14082" width="19.42578125" customWidth="1"/>
    <col min="14083" max="14083" width="22.85546875" customWidth="1"/>
    <col min="14085" max="14085" width="12.5703125" bestFit="1" customWidth="1"/>
    <col min="14318" max="14318" width="7.85546875" customWidth="1"/>
    <col min="14319" max="14319" width="15.5703125" customWidth="1"/>
    <col min="14320" max="14320" width="42.85546875" customWidth="1"/>
    <col min="14321" max="14321" width="26.140625" customWidth="1"/>
    <col min="14322" max="14322" width="14.140625" customWidth="1"/>
    <col min="14323" max="14323" width="10.5703125" customWidth="1"/>
    <col min="14324" max="14324" width="16.85546875" customWidth="1"/>
    <col min="14325" max="14325" width="10.5703125" customWidth="1"/>
    <col min="14326" max="14327" width="18.5703125" customWidth="1"/>
    <col min="14328" max="14329" width="10.5703125" customWidth="1"/>
    <col min="14330" max="14330" width="22.140625" customWidth="1"/>
    <col min="14331" max="14332" width="10.5703125" customWidth="1"/>
    <col min="14333" max="14333" width="19" customWidth="1"/>
    <col min="14334" max="14334" width="18.42578125" customWidth="1"/>
    <col min="14335" max="14336" width="17.42578125" customWidth="1"/>
    <col min="14337" max="14337" width="4.42578125" customWidth="1"/>
    <col min="14338" max="14338" width="19.42578125" customWidth="1"/>
    <col min="14339" max="14339" width="22.85546875" customWidth="1"/>
    <col min="14341" max="14341" width="12.5703125" bestFit="1" customWidth="1"/>
    <col min="14574" max="14574" width="7.85546875" customWidth="1"/>
    <col min="14575" max="14575" width="15.5703125" customWidth="1"/>
    <col min="14576" max="14576" width="42.85546875" customWidth="1"/>
    <col min="14577" max="14577" width="26.140625" customWidth="1"/>
    <col min="14578" max="14578" width="14.140625" customWidth="1"/>
    <col min="14579" max="14579" width="10.5703125" customWidth="1"/>
    <col min="14580" max="14580" width="16.85546875" customWidth="1"/>
    <col min="14581" max="14581" width="10.5703125" customWidth="1"/>
    <col min="14582" max="14583" width="18.5703125" customWidth="1"/>
    <col min="14584" max="14585" width="10.5703125" customWidth="1"/>
    <col min="14586" max="14586" width="22.140625" customWidth="1"/>
    <col min="14587" max="14588" width="10.5703125" customWidth="1"/>
    <col min="14589" max="14589" width="19" customWidth="1"/>
    <col min="14590" max="14590" width="18.42578125" customWidth="1"/>
    <col min="14591" max="14592" width="17.42578125" customWidth="1"/>
    <col min="14593" max="14593" width="4.42578125" customWidth="1"/>
    <col min="14594" max="14594" width="19.42578125" customWidth="1"/>
    <col min="14595" max="14595" width="22.85546875" customWidth="1"/>
    <col min="14597" max="14597" width="12.5703125" bestFit="1" customWidth="1"/>
    <col min="14830" max="14830" width="7.85546875" customWidth="1"/>
    <col min="14831" max="14831" width="15.5703125" customWidth="1"/>
    <col min="14832" max="14832" width="42.85546875" customWidth="1"/>
    <col min="14833" max="14833" width="26.140625" customWidth="1"/>
    <col min="14834" max="14834" width="14.140625" customWidth="1"/>
    <col min="14835" max="14835" width="10.5703125" customWidth="1"/>
    <col min="14836" max="14836" width="16.85546875" customWidth="1"/>
    <col min="14837" max="14837" width="10.5703125" customWidth="1"/>
    <col min="14838" max="14839" width="18.5703125" customWidth="1"/>
    <col min="14840" max="14841" width="10.5703125" customWidth="1"/>
    <col min="14842" max="14842" width="22.140625" customWidth="1"/>
    <col min="14843" max="14844" width="10.5703125" customWidth="1"/>
    <col min="14845" max="14845" width="19" customWidth="1"/>
    <col min="14846" max="14846" width="18.42578125" customWidth="1"/>
    <col min="14847" max="14848" width="17.42578125" customWidth="1"/>
    <col min="14849" max="14849" width="4.42578125" customWidth="1"/>
    <col min="14850" max="14850" width="19.42578125" customWidth="1"/>
    <col min="14851" max="14851" width="22.85546875" customWidth="1"/>
    <col min="14853" max="14853" width="12.5703125" bestFit="1" customWidth="1"/>
    <col min="15086" max="15086" width="7.85546875" customWidth="1"/>
    <col min="15087" max="15087" width="15.5703125" customWidth="1"/>
    <col min="15088" max="15088" width="42.85546875" customWidth="1"/>
    <col min="15089" max="15089" width="26.140625" customWidth="1"/>
    <col min="15090" max="15090" width="14.140625" customWidth="1"/>
    <col min="15091" max="15091" width="10.5703125" customWidth="1"/>
    <col min="15092" max="15092" width="16.85546875" customWidth="1"/>
    <col min="15093" max="15093" width="10.5703125" customWidth="1"/>
    <col min="15094" max="15095" width="18.5703125" customWidth="1"/>
    <col min="15096" max="15097" width="10.5703125" customWidth="1"/>
    <col min="15098" max="15098" width="22.140625" customWidth="1"/>
    <col min="15099" max="15100" width="10.5703125" customWidth="1"/>
    <col min="15101" max="15101" width="19" customWidth="1"/>
    <col min="15102" max="15102" width="18.42578125" customWidth="1"/>
    <col min="15103" max="15104" width="17.42578125" customWidth="1"/>
    <col min="15105" max="15105" width="4.42578125" customWidth="1"/>
    <col min="15106" max="15106" width="19.42578125" customWidth="1"/>
    <col min="15107" max="15107" width="22.85546875" customWidth="1"/>
    <col min="15109" max="15109" width="12.5703125" bestFit="1" customWidth="1"/>
    <col min="15342" max="15342" width="7.85546875" customWidth="1"/>
    <col min="15343" max="15343" width="15.5703125" customWidth="1"/>
    <col min="15344" max="15344" width="42.85546875" customWidth="1"/>
    <col min="15345" max="15345" width="26.140625" customWidth="1"/>
    <col min="15346" max="15346" width="14.140625" customWidth="1"/>
    <col min="15347" max="15347" width="10.5703125" customWidth="1"/>
    <col min="15348" max="15348" width="16.85546875" customWidth="1"/>
    <col min="15349" max="15349" width="10.5703125" customWidth="1"/>
    <col min="15350" max="15351" width="18.5703125" customWidth="1"/>
    <col min="15352" max="15353" width="10.5703125" customWidth="1"/>
    <col min="15354" max="15354" width="22.140625" customWidth="1"/>
    <col min="15355" max="15356" width="10.5703125" customWidth="1"/>
    <col min="15357" max="15357" width="19" customWidth="1"/>
    <col min="15358" max="15358" width="18.42578125" customWidth="1"/>
    <col min="15359" max="15360" width="17.42578125" customWidth="1"/>
    <col min="15361" max="15361" width="4.42578125" customWidth="1"/>
    <col min="15362" max="15362" width="19.42578125" customWidth="1"/>
    <col min="15363" max="15363" width="22.85546875" customWidth="1"/>
    <col min="15365" max="15365" width="12.5703125" bestFit="1" customWidth="1"/>
    <col min="15598" max="15598" width="7.85546875" customWidth="1"/>
    <col min="15599" max="15599" width="15.5703125" customWidth="1"/>
    <col min="15600" max="15600" width="42.85546875" customWidth="1"/>
    <col min="15601" max="15601" width="26.140625" customWidth="1"/>
    <col min="15602" max="15602" width="14.140625" customWidth="1"/>
    <col min="15603" max="15603" width="10.5703125" customWidth="1"/>
    <col min="15604" max="15604" width="16.85546875" customWidth="1"/>
    <col min="15605" max="15605" width="10.5703125" customWidth="1"/>
    <col min="15606" max="15607" width="18.5703125" customWidth="1"/>
    <col min="15608" max="15609" width="10.5703125" customWidth="1"/>
    <col min="15610" max="15610" width="22.140625" customWidth="1"/>
    <col min="15611" max="15612" width="10.5703125" customWidth="1"/>
    <col min="15613" max="15613" width="19" customWidth="1"/>
    <col min="15614" max="15614" width="18.42578125" customWidth="1"/>
    <col min="15615" max="15616" width="17.42578125" customWidth="1"/>
    <col min="15617" max="15617" width="4.42578125" customWidth="1"/>
    <col min="15618" max="15618" width="19.42578125" customWidth="1"/>
    <col min="15619" max="15619" width="22.85546875" customWidth="1"/>
    <col min="15621" max="15621" width="12.5703125" bestFit="1" customWidth="1"/>
    <col min="15854" max="15854" width="7.85546875" customWidth="1"/>
    <col min="15855" max="15855" width="15.5703125" customWidth="1"/>
    <col min="15856" max="15856" width="42.85546875" customWidth="1"/>
    <col min="15857" max="15857" width="26.140625" customWidth="1"/>
    <col min="15858" max="15858" width="14.140625" customWidth="1"/>
    <col min="15859" max="15859" width="10.5703125" customWidth="1"/>
    <col min="15860" max="15860" width="16.85546875" customWidth="1"/>
    <col min="15861" max="15861" width="10.5703125" customWidth="1"/>
    <col min="15862" max="15863" width="18.5703125" customWidth="1"/>
    <col min="15864" max="15865" width="10.5703125" customWidth="1"/>
    <col min="15866" max="15866" width="22.140625" customWidth="1"/>
    <col min="15867" max="15868" width="10.5703125" customWidth="1"/>
    <col min="15869" max="15869" width="19" customWidth="1"/>
    <col min="15870" max="15870" width="18.42578125" customWidth="1"/>
    <col min="15871" max="15872" width="17.42578125" customWidth="1"/>
    <col min="15873" max="15873" width="4.42578125" customWidth="1"/>
    <col min="15874" max="15874" width="19.42578125" customWidth="1"/>
    <col min="15875" max="15875" width="22.85546875" customWidth="1"/>
    <col min="15877" max="15877" width="12.5703125" bestFit="1" customWidth="1"/>
    <col min="16110" max="16110" width="7.85546875" customWidth="1"/>
    <col min="16111" max="16111" width="15.5703125" customWidth="1"/>
    <col min="16112" max="16112" width="42.85546875" customWidth="1"/>
    <col min="16113" max="16113" width="26.140625" customWidth="1"/>
    <col min="16114" max="16114" width="14.140625" customWidth="1"/>
    <col min="16115" max="16115" width="10.5703125" customWidth="1"/>
    <col min="16116" max="16116" width="16.85546875" customWidth="1"/>
    <col min="16117" max="16117" width="10.5703125" customWidth="1"/>
    <col min="16118" max="16119" width="18.5703125" customWidth="1"/>
    <col min="16120" max="16121" width="10.5703125" customWidth="1"/>
    <col min="16122" max="16122" width="22.140625" customWidth="1"/>
    <col min="16123" max="16124" width="10.5703125" customWidth="1"/>
    <col min="16125" max="16125" width="19" customWidth="1"/>
    <col min="16126" max="16126" width="18.42578125" customWidth="1"/>
    <col min="16127" max="16128" width="17.42578125" customWidth="1"/>
    <col min="16129" max="16129" width="4.42578125" customWidth="1"/>
    <col min="16130" max="16130" width="19.42578125" customWidth="1"/>
    <col min="16131" max="16131" width="22.85546875" customWidth="1"/>
    <col min="16133" max="16133" width="12.5703125" bestFit="1" customWidth="1"/>
  </cols>
  <sheetData>
    <row r="1" spans="1:19" s="8" customFormat="1" ht="26.1" x14ac:dyDescent="0.6">
      <c r="A1" s="6" t="s">
        <v>0</v>
      </c>
      <c r="B1" s="6"/>
      <c r="C1" s="7"/>
      <c r="D1" s="7"/>
      <c r="E1" s="7"/>
      <c r="F1" s="7"/>
      <c r="G1" s="7"/>
      <c r="H1" s="7"/>
      <c r="I1" s="7"/>
      <c r="J1" s="7"/>
      <c r="K1" s="7"/>
      <c r="L1" s="7"/>
      <c r="M1" s="7"/>
      <c r="N1" s="7"/>
      <c r="O1" s="7"/>
      <c r="P1" s="7"/>
      <c r="Q1" s="7"/>
      <c r="R1" s="7"/>
      <c r="S1" s="7"/>
    </row>
    <row r="2" spans="1:19" s="8" customFormat="1" ht="32.450000000000003" x14ac:dyDescent="0.65">
      <c r="A2" s="6" t="s">
        <v>1</v>
      </c>
      <c r="B2" s="6"/>
      <c r="C2" s="7"/>
      <c r="D2" s="7"/>
      <c r="E2" s="133" t="s">
        <v>2</v>
      </c>
      <c r="F2" s="133"/>
      <c r="G2" s="133"/>
      <c r="H2" s="133"/>
      <c r="I2" s="133"/>
      <c r="J2" s="133"/>
      <c r="K2" s="133"/>
      <c r="L2" s="133"/>
      <c r="M2" s="133"/>
      <c r="N2" s="7"/>
      <c r="O2" s="7"/>
      <c r="P2" s="7"/>
      <c r="Q2" s="7"/>
      <c r="R2" s="7"/>
      <c r="S2" s="7"/>
    </row>
    <row r="3" spans="1:19" s="8" customFormat="1" ht="26.1" x14ac:dyDescent="0.6">
      <c r="A3" s="7"/>
      <c r="B3" s="7"/>
      <c r="C3" s="7"/>
      <c r="D3" s="7"/>
      <c r="E3" s="7"/>
      <c r="F3" s="7"/>
      <c r="G3" s="7"/>
      <c r="H3" s="7"/>
      <c r="I3" s="7"/>
      <c r="J3" s="7"/>
      <c r="K3" s="7"/>
      <c r="L3" s="7"/>
      <c r="M3" s="7"/>
      <c r="N3" s="7"/>
      <c r="O3" s="7"/>
      <c r="P3" s="7"/>
      <c r="Q3" s="7"/>
      <c r="R3" s="7"/>
      <c r="S3" s="7"/>
    </row>
    <row r="4" spans="1:19" s="8" customFormat="1" ht="26.1" x14ac:dyDescent="0.6">
      <c r="A4" s="6"/>
      <c r="B4" s="6"/>
      <c r="C4" s="7"/>
      <c r="D4" s="7"/>
      <c r="E4" s="7"/>
      <c r="F4" s="7"/>
      <c r="G4" s="7"/>
      <c r="H4" s="7"/>
      <c r="I4" s="7"/>
      <c r="J4" s="7"/>
      <c r="K4" s="7"/>
      <c r="L4" s="7"/>
      <c r="M4" s="7"/>
      <c r="N4" s="7"/>
      <c r="O4" s="7"/>
      <c r="P4" s="7"/>
      <c r="Q4" s="7"/>
      <c r="R4" s="7"/>
      <c r="S4" s="7"/>
    </row>
    <row r="5" spans="1:19" s="8" customFormat="1" ht="30" x14ac:dyDescent="0.4">
      <c r="A5" s="7"/>
      <c r="B5" s="7"/>
      <c r="C5" s="7"/>
      <c r="D5" s="134" t="s">
        <v>69</v>
      </c>
      <c r="E5" s="134"/>
      <c r="F5" s="134"/>
      <c r="G5" s="134"/>
      <c r="H5" s="134"/>
      <c r="I5" s="134"/>
      <c r="J5" s="134"/>
      <c r="K5" s="134"/>
      <c r="L5" s="134"/>
      <c r="M5" s="134"/>
      <c r="N5" s="134"/>
      <c r="O5" s="7"/>
      <c r="P5" s="7"/>
      <c r="Q5" s="7"/>
      <c r="R5" s="7"/>
      <c r="S5" s="7"/>
    </row>
    <row r="6" spans="1:19" s="8" customFormat="1" ht="15" customHeight="1" x14ac:dyDescent="0.6">
      <c r="A6" s="7"/>
      <c r="B6" s="7"/>
      <c r="C6" s="7"/>
      <c r="D6" s="7"/>
      <c r="E6" s="7"/>
      <c r="F6" s="7"/>
      <c r="G6" s="7"/>
      <c r="H6" s="7"/>
      <c r="I6" s="7"/>
      <c r="J6" s="7"/>
      <c r="K6" s="7"/>
      <c r="L6" s="7"/>
      <c r="M6" s="7"/>
      <c r="N6" s="7"/>
      <c r="O6" s="7"/>
      <c r="P6" s="7"/>
      <c r="Q6" s="7"/>
      <c r="R6" s="7"/>
      <c r="S6" s="7"/>
    </row>
    <row r="7" spans="1:19" s="8" customFormat="1" ht="33" customHeight="1" thickBot="1" x14ac:dyDescent="0.65">
      <c r="A7" s="7"/>
      <c r="B7" s="7"/>
      <c r="C7" s="6" t="s">
        <v>3</v>
      </c>
      <c r="D7" s="9" t="s">
        <v>70</v>
      </c>
      <c r="E7" s="7"/>
      <c r="F7" s="7"/>
      <c r="G7" s="7"/>
      <c r="H7" s="7"/>
      <c r="I7" s="7"/>
      <c r="J7" s="7"/>
      <c r="K7" s="7"/>
      <c r="L7" s="7"/>
      <c r="M7" s="7"/>
      <c r="N7" s="7"/>
      <c r="O7" s="7"/>
      <c r="P7" s="7"/>
      <c r="Q7" s="7"/>
      <c r="R7" s="7"/>
      <c r="S7" s="7"/>
    </row>
    <row r="8" spans="1:19" s="8" customFormat="1" ht="26.1" x14ac:dyDescent="0.6">
      <c r="A8" s="7"/>
      <c r="B8" s="7"/>
      <c r="C8" s="6"/>
      <c r="D8" s="10"/>
      <c r="E8" s="7"/>
      <c r="F8" s="7"/>
      <c r="G8" s="7"/>
      <c r="H8" s="7"/>
      <c r="I8" s="7"/>
      <c r="J8" s="7"/>
      <c r="K8" s="7"/>
      <c r="L8" s="7"/>
      <c r="M8" s="135"/>
      <c r="N8" s="135"/>
      <c r="O8" s="135"/>
      <c r="P8" s="135"/>
      <c r="Q8" s="135"/>
      <c r="R8" s="135"/>
      <c r="S8" s="135"/>
    </row>
    <row r="9" spans="1:19" s="8" customFormat="1" ht="26.45" thickBot="1" x14ac:dyDescent="0.65">
      <c r="A9" s="7"/>
      <c r="B9" s="7"/>
      <c r="C9" s="6" t="s">
        <v>4</v>
      </c>
      <c r="D9" s="136" t="s">
        <v>71</v>
      </c>
      <c r="E9" s="137"/>
      <c r="F9" s="137"/>
      <c r="G9" s="137"/>
      <c r="H9" s="137"/>
      <c r="I9" s="137"/>
      <c r="J9" s="137"/>
      <c r="K9" s="7"/>
      <c r="L9" s="7"/>
      <c r="M9" s="7"/>
      <c r="N9" s="7"/>
      <c r="O9" s="7"/>
      <c r="P9" s="7"/>
      <c r="Q9" s="7"/>
      <c r="R9" s="7"/>
      <c r="S9" s="7"/>
    </row>
    <row r="10" spans="1:19" s="8" customFormat="1" ht="26.1" x14ac:dyDescent="0.6">
      <c r="A10" s="7"/>
      <c r="B10" s="6"/>
      <c r="C10" s="7"/>
      <c r="D10" s="7"/>
      <c r="E10" s="7"/>
      <c r="F10" s="7"/>
      <c r="G10" s="7"/>
      <c r="H10" s="7"/>
      <c r="I10" s="7"/>
      <c r="J10" s="7"/>
      <c r="K10" s="7"/>
      <c r="L10" s="7"/>
      <c r="M10" s="7"/>
      <c r="N10" s="7"/>
      <c r="O10" s="7"/>
      <c r="P10" s="7"/>
      <c r="Q10" s="7"/>
      <c r="R10" s="7"/>
      <c r="S10" s="7"/>
    </row>
    <row r="11" spans="1:19" s="8" customFormat="1" ht="26.25" x14ac:dyDescent="0.4">
      <c r="A11" s="11"/>
      <c r="B11" s="12" t="s">
        <v>5</v>
      </c>
      <c r="C11" s="6" t="s">
        <v>6</v>
      </c>
      <c r="D11" s="7"/>
      <c r="E11" s="7"/>
      <c r="F11" s="7"/>
      <c r="G11" s="7"/>
      <c r="H11" s="7"/>
      <c r="I11" s="7"/>
      <c r="J11" s="7"/>
      <c r="K11" s="7"/>
      <c r="L11" s="7"/>
      <c r="M11" s="7"/>
      <c r="N11" s="7"/>
      <c r="O11" s="7"/>
      <c r="P11" s="7"/>
      <c r="Q11" s="7"/>
      <c r="R11" s="7"/>
      <c r="S11" s="7"/>
    </row>
    <row r="12" spans="1:19" s="8" customFormat="1" ht="15" customHeight="1" x14ac:dyDescent="0.6">
      <c r="A12" s="11"/>
      <c r="B12" s="12"/>
      <c r="C12" s="12"/>
      <c r="D12" s="7"/>
      <c r="E12" s="7"/>
      <c r="F12" s="7"/>
      <c r="G12" s="7"/>
      <c r="H12" s="7"/>
      <c r="I12" s="7"/>
      <c r="J12" s="7"/>
      <c r="K12" s="7"/>
      <c r="L12" s="7"/>
      <c r="M12" s="7"/>
      <c r="N12" s="7"/>
      <c r="O12" s="7"/>
      <c r="P12" s="7"/>
      <c r="Q12" s="7"/>
      <c r="R12" s="7"/>
      <c r="S12" s="7"/>
    </row>
    <row r="13" spans="1:19" ht="9" customHeight="1" thickBot="1" x14ac:dyDescent="0.4">
      <c r="A13" s="1"/>
      <c r="B13" s="1"/>
      <c r="C13" s="1"/>
      <c r="D13" s="1"/>
      <c r="E13" s="1"/>
      <c r="F13" s="1"/>
      <c r="G13" s="1"/>
      <c r="H13" s="1"/>
      <c r="I13" s="1"/>
      <c r="J13" s="1"/>
      <c r="K13" s="1"/>
      <c r="L13" s="1"/>
      <c r="M13" s="1"/>
      <c r="N13" s="1"/>
      <c r="O13" s="1"/>
      <c r="P13" s="1"/>
      <c r="Q13" s="1"/>
      <c r="R13" s="1"/>
      <c r="S13" s="1"/>
    </row>
    <row r="14" spans="1:19" ht="26.25" customHeight="1" x14ac:dyDescent="0.45">
      <c r="A14" s="89" t="s">
        <v>7</v>
      </c>
      <c r="B14" s="92" t="s">
        <v>8</v>
      </c>
      <c r="C14" s="93"/>
      <c r="D14" s="82" t="s">
        <v>9</v>
      </c>
      <c r="E14" s="82"/>
      <c r="F14" s="82" t="s">
        <v>10</v>
      </c>
      <c r="G14" s="82"/>
      <c r="H14" s="82"/>
      <c r="I14" s="82"/>
      <c r="J14" s="98" t="s">
        <v>11</v>
      </c>
      <c r="K14" s="99"/>
      <c r="L14" s="99"/>
      <c r="M14" s="99"/>
      <c r="N14" s="99"/>
      <c r="O14" s="99"/>
      <c r="P14" s="99"/>
      <c r="Q14" s="99"/>
      <c r="R14" s="99"/>
      <c r="S14" s="100"/>
    </row>
    <row r="15" spans="1:19" ht="30" customHeight="1" x14ac:dyDescent="0.45">
      <c r="A15" s="90"/>
      <c r="B15" s="94"/>
      <c r="C15" s="95"/>
      <c r="D15" s="27" t="s">
        <v>12</v>
      </c>
      <c r="E15" s="27" t="s">
        <v>13</v>
      </c>
      <c r="F15" s="107" t="s">
        <v>14</v>
      </c>
      <c r="G15" s="107"/>
      <c r="H15" s="107" t="s">
        <v>15</v>
      </c>
      <c r="I15" s="107"/>
      <c r="J15" s="101"/>
      <c r="K15" s="102"/>
      <c r="L15" s="102"/>
      <c r="M15" s="102"/>
      <c r="N15" s="102"/>
      <c r="O15" s="102"/>
      <c r="P15" s="102"/>
      <c r="Q15" s="102"/>
      <c r="R15" s="102"/>
      <c r="S15" s="103"/>
    </row>
    <row r="16" spans="1:19" ht="26.25" customHeight="1" x14ac:dyDescent="0.25">
      <c r="A16" s="91"/>
      <c r="B16" s="96"/>
      <c r="C16" s="97"/>
      <c r="D16" s="23" t="s">
        <v>16</v>
      </c>
      <c r="E16" s="23" t="s">
        <v>17</v>
      </c>
      <c r="F16" s="81" t="s">
        <v>18</v>
      </c>
      <c r="G16" s="81"/>
      <c r="H16" s="81" t="s">
        <v>19</v>
      </c>
      <c r="I16" s="81"/>
      <c r="J16" s="104"/>
      <c r="K16" s="105"/>
      <c r="L16" s="105"/>
      <c r="M16" s="105"/>
      <c r="N16" s="105"/>
      <c r="O16" s="105"/>
      <c r="P16" s="105"/>
      <c r="Q16" s="105"/>
      <c r="R16" s="105"/>
      <c r="S16" s="106"/>
    </row>
    <row r="17" spans="1:19" ht="36" customHeight="1" x14ac:dyDescent="0.25">
      <c r="A17" s="130">
        <v>4</v>
      </c>
      <c r="B17" s="83" t="s">
        <v>20</v>
      </c>
      <c r="C17" s="86" t="s">
        <v>34</v>
      </c>
      <c r="D17" s="50">
        <f>IF(D22=0,0,ROUND(D20/D22*100,1))</f>
        <v>84.4</v>
      </c>
      <c r="E17" s="50">
        <f>IF(E22=0,0,ROUND(E20/E22*100,1))</f>
        <v>87.5</v>
      </c>
      <c r="F17" s="53">
        <f>E17-D17</f>
        <v>3.0999999999999943</v>
      </c>
      <c r="G17" s="54"/>
      <c r="H17" s="53">
        <f>IF(D17=0,0,ROUND(E17/D17*100,1))</f>
        <v>103.7</v>
      </c>
      <c r="I17" s="54"/>
      <c r="J17" s="44" t="s">
        <v>66</v>
      </c>
      <c r="K17" s="45"/>
      <c r="L17" s="45"/>
      <c r="M17" s="45"/>
      <c r="N17" s="45"/>
      <c r="O17" s="45"/>
      <c r="P17" s="45"/>
      <c r="Q17" s="45"/>
      <c r="R17" s="45"/>
      <c r="S17" s="46"/>
    </row>
    <row r="18" spans="1:19" ht="170.25" customHeight="1" x14ac:dyDescent="0.25">
      <c r="A18" s="131"/>
      <c r="B18" s="84"/>
      <c r="C18" s="87"/>
      <c r="D18" s="51"/>
      <c r="E18" s="51"/>
      <c r="F18" s="55"/>
      <c r="G18" s="56"/>
      <c r="H18" s="55"/>
      <c r="I18" s="56"/>
      <c r="J18" s="68" t="str">
        <f>"El indicador al final del período de evaluación registró un alcanzado del "&amp;E17&amp;" por ciento en comparación con la meta programada del "&amp;D17&amp;" por ciento, representa un cumplimiento de la meta del "&amp;H17&amp;" por ciento, colocando el indicador en un semáforo de color "&amp;IF(AND(D17=0,H17=0),"",IF(AND(H17&gt;=95,H17&lt;=105,H20&gt;=95,H20&lt;=105,H22&gt;=95,H22&lt;=105),"VERDE:SE LOGRÓ LA META",IF(AND(H17&gt;=95,H17&lt;=105,H20&lt;95),"VERDE:AUNQUE EL INDICADOR ES VERDE, HAY VARIACIÓN EN VARIABLES",IF(AND(H17&gt;=95,H17&lt;=105,H20&gt;105),"VERDE:AUNQUE EL INDICADOR ES VERDE, HAY VARIACIÓN EN VARIABLES",IF(AND(H17&gt;=95,H17&lt;=105,H22&lt;95),"VERDE:AUNQUE EL INDICADOR ES VERDE, HAY VARIACIÓN EN VARIABLES",IF(AND(H17&gt;=95,H17&lt;=105,H22&gt;105),"VERDE:AUNQUE EL INDICADOR ES VERDE, HAY VARIACIÓN EN VARIABLES",IF(OR(AND(H17&gt;=90,H17&lt;95),AND(H17&gt;105,H17&lt;=110)),"AMARILLO",IF(OR(H17&lt;90,H17&gt;110),"ROJO",IF(AND(D17&lt;&gt;0,E17=0),"ROJO","")))))))))&amp;". 
"&amp;IF(AND(D17=0,E17=0),"NO",IF(OR(H17&lt;95,H17&gt;105),"SI","NO"))&amp;" hubo variación en el indicador y "&amp;IF(AND(D20=0,D22=0,H20=0,H22=0),"NO",IF(OR(H20&lt;95,H20&gt;105,H22&lt;95,H22&gt;105),"SI","NO"))&amp;" hubo variación en variables."</f>
        <v>El indicador al final del período de evaluación registró un alcanzado del 87.5 por ciento en comparación con la meta programada del 84.4 por ciento, representa un cumplimiento de la meta del 103.7 por ciento, colocando el indicador en un semáforo de color VERDE:SE LOGRÓ LA META. 
NO hubo variación en el indicador y NO hubo variación en variables.</v>
      </c>
      <c r="K18" s="69"/>
      <c r="L18" s="69"/>
      <c r="M18" s="69"/>
      <c r="N18" s="69"/>
      <c r="O18" s="69"/>
      <c r="P18" s="69"/>
      <c r="Q18" s="69"/>
      <c r="R18" s="69"/>
      <c r="S18" s="70"/>
    </row>
    <row r="19" spans="1:19" ht="212.1" customHeight="1" thickBot="1" x14ac:dyDescent="0.3">
      <c r="A19" s="131"/>
      <c r="B19" s="85"/>
      <c r="C19" s="88"/>
      <c r="D19" s="52"/>
      <c r="E19" s="52"/>
      <c r="F19" s="57"/>
      <c r="G19" s="58"/>
      <c r="H19" s="57"/>
      <c r="I19" s="58"/>
      <c r="J19" s="47" t="s">
        <v>74</v>
      </c>
      <c r="K19" s="48"/>
      <c r="L19" s="48"/>
      <c r="M19" s="48"/>
      <c r="N19" s="48"/>
      <c r="O19" s="48"/>
      <c r="P19" s="48"/>
      <c r="Q19" s="48"/>
      <c r="R19" s="48"/>
      <c r="S19" s="49"/>
    </row>
    <row r="20" spans="1:19" ht="48" customHeight="1" x14ac:dyDescent="0.25">
      <c r="A20" s="131"/>
      <c r="B20" s="59" t="s">
        <v>21</v>
      </c>
      <c r="C20" s="61" t="s">
        <v>22</v>
      </c>
      <c r="D20" s="63">
        <v>27</v>
      </c>
      <c r="E20" s="63">
        <v>28</v>
      </c>
      <c r="F20" s="53">
        <f t="shared" ref="F20" si="0">E20-D20</f>
        <v>1</v>
      </c>
      <c r="G20" s="54"/>
      <c r="H20" s="53">
        <f t="shared" ref="H20" si="1">IF(D20=0,0,ROUND(E20/D20*100,1))</f>
        <v>103.7</v>
      </c>
      <c r="I20" s="54"/>
      <c r="J20" s="44" t="s">
        <v>63</v>
      </c>
      <c r="K20" s="45"/>
      <c r="L20" s="45"/>
      <c r="M20" s="45"/>
      <c r="N20" s="45"/>
      <c r="O20" s="45"/>
      <c r="P20" s="45"/>
      <c r="Q20" s="45"/>
      <c r="R20" s="45"/>
      <c r="S20" s="46"/>
    </row>
    <row r="21" spans="1:19" ht="185.1" customHeight="1" x14ac:dyDescent="0.25">
      <c r="A21" s="131"/>
      <c r="B21" s="60"/>
      <c r="C21" s="62"/>
      <c r="D21" s="64"/>
      <c r="E21" s="64"/>
      <c r="F21" s="57"/>
      <c r="G21" s="58"/>
      <c r="H21" s="57"/>
      <c r="I21" s="58"/>
      <c r="J21" s="114" t="s">
        <v>75</v>
      </c>
      <c r="K21" s="115"/>
      <c r="L21" s="115"/>
      <c r="M21" s="115"/>
      <c r="N21" s="115"/>
      <c r="O21" s="115"/>
      <c r="P21" s="115"/>
      <c r="Q21" s="115"/>
      <c r="R21" s="115"/>
      <c r="S21" s="116"/>
    </row>
    <row r="22" spans="1:19" ht="48" customHeight="1" x14ac:dyDescent="0.25">
      <c r="A22" s="131"/>
      <c r="B22" s="39" t="s">
        <v>23</v>
      </c>
      <c r="C22" s="37" t="s">
        <v>39</v>
      </c>
      <c r="D22" s="35">
        <v>32</v>
      </c>
      <c r="E22" s="35">
        <v>32</v>
      </c>
      <c r="F22" s="79">
        <f>E22-D22</f>
        <v>0</v>
      </c>
      <c r="G22" s="79"/>
      <c r="H22" s="79">
        <f>IF(D22=0,0,ROUND(E22/D22*100,1))</f>
        <v>100</v>
      </c>
      <c r="I22" s="79"/>
      <c r="J22" s="44" t="s">
        <v>65</v>
      </c>
      <c r="K22" s="45"/>
      <c r="L22" s="45"/>
      <c r="M22" s="45"/>
      <c r="N22" s="45"/>
      <c r="O22" s="45"/>
      <c r="P22" s="45"/>
      <c r="Q22" s="45"/>
      <c r="R22" s="45"/>
      <c r="S22" s="46"/>
    </row>
    <row r="23" spans="1:19" ht="195.6" customHeight="1" thickBot="1" x14ac:dyDescent="0.3">
      <c r="A23" s="131"/>
      <c r="B23" s="39"/>
      <c r="C23" s="37"/>
      <c r="D23" s="35"/>
      <c r="E23" s="35"/>
      <c r="F23" s="79"/>
      <c r="G23" s="79"/>
      <c r="H23" s="79"/>
      <c r="I23" s="79"/>
      <c r="J23" s="47" t="s">
        <v>76</v>
      </c>
      <c r="K23" s="48"/>
      <c r="L23" s="48"/>
      <c r="M23" s="48"/>
      <c r="N23" s="48"/>
      <c r="O23" s="48"/>
      <c r="P23" s="48"/>
      <c r="Q23" s="48"/>
      <c r="R23" s="48"/>
      <c r="S23" s="49"/>
    </row>
    <row r="24" spans="1:19" ht="82.35" hidden="1" customHeight="1" x14ac:dyDescent="0.35">
      <c r="A24" s="131"/>
      <c r="B24" s="39"/>
      <c r="C24" s="37"/>
      <c r="D24" s="35"/>
      <c r="E24" s="35"/>
      <c r="F24" s="79"/>
      <c r="G24" s="79"/>
      <c r="H24" s="79"/>
      <c r="I24" s="79"/>
      <c r="J24" s="44" t="s">
        <v>24</v>
      </c>
      <c r="K24" s="45"/>
      <c r="L24" s="45"/>
      <c r="M24" s="45"/>
      <c r="N24" s="45"/>
      <c r="O24" s="45"/>
      <c r="P24" s="45"/>
      <c r="Q24" s="45"/>
      <c r="R24" s="45"/>
      <c r="S24" s="46"/>
    </row>
    <row r="25" spans="1:19" ht="44.25" customHeight="1" x14ac:dyDescent="0.25">
      <c r="A25" s="131"/>
      <c r="B25" s="59"/>
      <c r="C25" s="86"/>
      <c r="D25" s="63"/>
      <c r="E25" s="63"/>
      <c r="F25" s="50"/>
      <c r="G25" s="50"/>
      <c r="H25" s="50"/>
      <c r="I25" s="50"/>
      <c r="J25" s="44" t="s">
        <v>64</v>
      </c>
      <c r="K25" s="45"/>
      <c r="L25" s="45"/>
      <c r="M25" s="45"/>
      <c r="N25" s="45"/>
      <c r="O25" s="45"/>
      <c r="P25" s="45"/>
      <c r="Q25" s="45"/>
      <c r="R25" s="45"/>
      <c r="S25" s="46"/>
    </row>
    <row r="26" spans="1:19" ht="165.6" customHeight="1" thickBot="1" x14ac:dyDescent="0.3">
      <c r="A26" s="132"/>
      <c r="B26" s="40"/>
      <c r="C26" s="38"/>
      <c r="D26" s="36"/>
      <c r="E26" s="36"/>
      <c r="F26" s="80"/>
      <c r="G26" s="80"/>
      <c r="H26" s="80"/>
      <c r="I26" s="80"/>
      <c r="J26" s="47" t="s">
        <v>77</v>
      </c>
      <c r="K26" s="48"/>
      <c r="L26" s="48"/>
      <c r="M26" s="48"/>
      <c r="N26" s="48"/>
      <c r="O26" s="48"/>
      <c r="P26" s="48"/>
      <c r="Q26" s="48"/>
      <c r="R26" s="48"/>
      <c r="S26" s="49"/>
    </row>
    <row r="27" spans="1:19" ht="34.5" customHeight="1" thickBot="1" x14ac:dyDescent="0.4">
      <c r="A27" s="17"/>
      <c r="B27" s="18"/>
      <c r="C27" s="19"/>
      <c r="D27" s="20"/>
      <c r="E27" s="20"/>
      <c r="F27" s="21"/>
      <c r="G27" s="21"/>
      <c r="H27" s="21"/>
      <c r="I27" s="21"/>
      <c r="J27" s="22"/>
      <c r="K27" s="22"/>
      <c r="L27" s="22"/>
      <c r="M27" s="22"/>
      <c r="N27" s="22"/>
      <c r="O27" s="22"/>
      <c r="P27" s="22"/>
      <c r="Q27" s="22"/>
      <c r="R27" s="22"/>
      <c r="S27" s="22"/>
    </row>
    <row r="28" spans="1:19" ht="26.25" customHeight="1" x14ac:dyDescent="0.45">
      <c r="A28" s="89" t="s">
        <v>7</v>
      </c>
      <c r="B28" s="92" t="s">
        <v>8</v>
      </c>
      <c r="C28" s="93"/>
      <c r="D28" s="82" t="s">
        <v>9</v>
      </c>
      <c r="E28" s="82"/>
      <c r="F28" s="82" t="s">
        <v>10</v>
      </c>
      <c r="G28" s="82"/>
      <c r="H28" s="82"/>
      <c r="I28" s="82"/>
      <c r="J28" s="98" t="s">
        <v>11</v>
      </c>
      <c r="K28" s="99"/>
      <c r="L28" s="99"/>
      <c r="M28" s="99"/>
      <c r="N28" s="99"/>
      <c r="O28" s="99"/>
      <c r="P28" s="99"/>
      <c r="Q28" s="99"/>
      <c r="R28" s="99"/>
      <c r="S28" s="100"/>
    </row>
    <row r="29" spans="1:19" ht="30" customHeight="1" x14ac:dyDescent="0.45">
      <c r="A29" s="90"/>
      <c r="B29" s="94"/>
      <c r="C29" s="95"/>
      <c r="D29" s="27" t="s">
        <v>12</v>
      </c>
      <c r="E29" s="27" t="s">
        <v>13</v>
      </c>
      <c r="F29" s="107" t="s">
        <v>14</v>
      </c>
      <c r="G29" s="107"/>
      <c r="H29" s="107" t="s">
        <v>15</v>
      </c>
      <c r="I29" s="107"/>
      <c r="J29" s="101"/>
      <c r="K29" s="102"/>
      <c r="L29" s="102"/>
      <c r="M29" s="102"/>
      <c r="N29" s="102"/>
      <c r="O29" s="102"/>
      <c r="P29" s="102"/>
      <c r="Q29" s="102"/>
      <c r="R29" s="102"/>
      <c r="S29" s="103"/>
    </row>
    <row r="30" spans="1:19" ht="26.25" customHeight="1" x14ac:dyDescent="0.25">
      <c r="A30" s="91"/>
      <c r="B30" s="96"/>
      <c r="C30" s="97"/>
      <c r="D30" s="23" t="s">
        <v>16</v>
      </c>
      <c r="E30" s="23" t="s">
        <v>17</v>
      </c>
      <c r="F30" s="81" t="s">
        <v>18</v>
      </c>
      <c r="G30" s="81"/>
      <c r="H30" s="81" t="s">
        <v>19</v>
      </c>
      <c r="I30" s="81"/>
      <c r="J30" s="104"/>
      <c r="K30" s="105"/>
      <c r="L30" s="105"/>
      <c r="M30" s="105"/>
      <c r="N30" s="105"/>
      <c r="O30" s="105"/>
      <c r="P30" s="105"/>
      <c r="Q30" s="105"/>
      <c r="R30" s="105"/>
      <c r="S30" s="106"/>
    </row>
    <row r="31" spans="1:19" ht="38.25" customHeight="1" x14ac:dyDescent="0.25">
      <c r="A31" s="41">
        <v>5</v>
      </c>
      <c r="B31" s="83" t="s">
        <v>20</v>
      </c>
      <c r="C31" s="86" t="s">
        <v>35</v>
      </c>
      <c r="D31" s="50">
        <f>IF(D36=0,0,ROUND(D34/D36*100,1))</f>
        <v>85.7</v>
      </c>
      <c r="E31" s="50">
        <f>IF(E36=0,0,ROUND(E34/E36*100,1))</f>
        <v>85.7</v>
      </c>
      <c r="F31" s="53">
        <f>E31-D31</f>
        <v>0</v>
      </c>
      <c r="G31" s="54"/>
      <c r="H31" s="53">
        <f>IF(D31=0,0,ROUND(E31/D31*100,1))</f>
        <v>100</v>
      </c>
      <c r="I31" s="54"/>
      <c r="J31" s="44" t="s">
        <v>66</v>
      </c>
      <c r="K31" s="45"/>
      <c r="L31" s="45"/>
      <c r="M31" s="45"/>
      <c r="N31" s="45"/>
      <c r="O31" s="45"/>
      <c r="P31" s="45"/>
      <c r="Q31" s="45"/>
      <c r="R31" s="45"/>
      <c r="S31" s="46"/>
    </row>
    <row r="32" spans="1:19" ht="188.25" customHeight="1" x14ac:dyDescent="0.25">
      <c r="A32" s="42"/>
      <c r="B32" s="84"/>
      <c r="C32" s="87"/>
      <c r="D32" s="51"/>
      <c r="E32" s="51"/>
      <c r="F32" s="55"/>
      <c r="G32" s="56"/>
      <c r="H32" s="55"/>
      <c r="I32" s="56"/>
      <c r="J32" s="68" t="str">
        <f>"El indicador al final del período de evaluación registró un alcanzado del "&amp;E31&amp;" por ciento en comparación con la meta programada del "&amp;D31&amp;" por ciento, representa un cumplimiento de la meta del "&amp;H31&amp;" por ciento, colocando el indicador en un semáforo de color "&amp;IF(AND(D31=0,H31=0),"",IF(AND(H31&gt;=95,H31&lt;=105,H34&gt;=95,H34&lt;=105,H36&gt;=95,H36&lt;=105),"VERDE:SE LOGRÓ LA META",IF(AND(H31&gt;=95,H31&lt;=105,H34&lt;95),"VERDE:AUNQUE EL INDICADOR ES VERDE, HAY VARIACIÓN EN VARIABLES",IF(AND(H31&gt;=95,H31&lt;=105,H34&gt;105),"VERDE:AUNQUE EL INDICADOR ES VERDE, HAY VARIACIÓN EN VARIABLES",IF(AND(H31&gt;=95,H31&lt;=105,H36&lt;95),"VERDE:AUNQUE EL INDICADOR ES VERDE, HAY VARIACIÓN EN VARIABLES",IF(AND(H31&gt;=95,H31&lt;=105,H36&gt;105),"VERDE:AUNQUE EL INDICADOR ES VERDE, HAY VARIACIÓN EN VARIABLES",IF(OR(AND(H31&gt;=90,H31&lt;95),AND(H31&gt;105,H31&lt;=110)),"AMARILLO",IF(OR(H31&lt;90,H31&gt;110),"ROJO",IF(AND(D31&lt;&gt;0,E31=0),"ROJO","")))))))))&amp;". 
"&amp;IF(AND(D31=0,E31=0),"NO",IF(OR(H31&lt;95,H31&gt;105),"SI","NO"))&amp;" hubo variación en el indicador y "&amp;IF(AND(D34=0,D36=0,H34=0,H36=0),"NO",IF(OR(H34&lt;95,H34&gt;105,H36&lt;95,H36&gt;105),"SI","NO"))&amp;" hubo variación en variables."</f>
        <v>El indicador al final del período de evaluación registró un alcanzado del 85.7 por ciento en comparación con la meta programada del 85.7 por ciento, representa un cumplimiento de la meta del 100 por ciento, colocando el indicador en un semáforo de color VERDE:SE LOGRÓ LA META. 
NO hubo variación en el indicador y NO hubo variación en variables.</v>
      </c>
      <c r="K32" s="69"/>
      <c r="L32" s="69"/>
      <c r="M32" s="69"/>
      <c r="N32" s="69"/>
      <c r="O32" s="69"/>
      <c r="P32" s="69"/>
      <c r="Q32" s="69"/>
      <c r="R32" s="69"/>
      <c r="S32" s="70"/>
    </row>
    <row r="33" spans="1:19" ht="258.75" customHeight="1" x14ac:dyDescent="0.25">
      <c r="A33" s="42"/>
      <c r="B33" s="85"/>
      <c r="C33" s="88"/>
      <c r="D33" s="52"/>
      <c r="E33" s="52"/>
      <c r="F33" s="57"/>
      <c r="G33" s="58"/>
      <c r="H33" s="57"/>
      <c r="I33" s="58"/>
      <c r="J33" s="71" t="s">
        <v>78</v>
      </c>
      <c r="K33" s="72"/>
      <c r="L33" s="72"/>
      <c r="M33" s="72"/>
      <c r="N33" s="72"/>
      <c r="O33" s="72"/>
      <c r="P33" s="72"/>
      <c r="Q33" s="72"/>
      <c r="R33" s="72"/>
      <c r="S33" s="73"/>
    </row>
    <row r="34" spans="1:19" ht="35.25" customHeight="1" x14ac:dyDescent="0.25">
      <c r="A34" s="42"/>
      <c r="B34" s="59" t="s">
        <v>21</v>
      </c>
      <c r="C34" s="61" t="s">
        <v>36</v>
      </c>
      <c r="D34" s="63">
        <v>12</v>
      </c>
      <c r="E34" s="63">
        <v>12</v>
      </c>
      <c r="F34" s="53">
        <f t="shared" ref="F34" si="2">E34-D34</f>
        <v>0</v>
      </c>
      <c r="G34" s="54"/>
      <c r="H34" s="53">
        <f t="shared" ref="H34" si="3">IF(D34=0,0,ROUND(E34/D34*100,1))</f>
        <v>100</v>
      </c>
      <c r="I34" s="54"/>
      <c r="J34" s="44" t="s">
        <v>68</v>
      </c>
      <c r="K34" s="45"/>
      <c r="L34" s="45"/>
      <c r="M34" s="45"/>
      <c r="N34" s="45"/>
      <c r="O34" s="45"/>
      <c r="P34" s="45"/>
      <c r="Q34" s="45"/>
      <c r="R34" s="45"/>
      <c r="S34" s="46"/>
    </row>
    <row r="35" spans="1:19" ht="223.5" customHeight="1" thickBot="1" x14ac:dyDescent="0.3">
      <c r="A35" s="42"/>
      <c r="B35" s="60"/>
      <c r="C35" s="62"/>
      <c r="D35" s="64"/>
      <c r="E35" s="64"/>
      <c r="F35" s="57"/>
      <c r="G35" s="58"/>
      <c r="H35" s="57"/>
      <c r="I35" s="58"/>
      <c r="J35" s="47" t="s">
        <v>80</v>
      </c>
      <c r="K35" s="48"/>
      <c r="L35" s="48"/>
      <c r="M35" s="48"/>
      <c r="N35" s="48"/>
      <c r="O35" s="48"/>
      <c r="P35" s="48"/>
      <c r="Q35" s="48"/>
      <c r="R35" s="48"/>
      <c r="S35" s="49"/>
    </row>
    <row r="36" spans="1:19" ht="36.75" customHeight="1" x14ac:dyDescent="0.25">
      <c r="A36" s="42"/>
      <c r="B36" s="39" t="s">
        <v>23</v>
      </c>
      <c r="C36" s="37" t="s">
        <v>40</v>
      </c>
      <c r="D36" s="35">
        <v>14</v>
      </c>
      <c r="E36" s="35">
        <v>14</v>
      </c>
      <c r="F36" s="79">
        <f>E36-D36</f>
        <v>0</v>
      </c>
      <c r="G36" s="79"/>
      <c r="H36" s="79">
        <f>IF(D36=0,0,ROUND(E36/D36*100,1))</f>
        <v>100</v>
      </c>
      <c r="I36" s="79"/>
      <c r="J36" s="44" t="s">
        <v>65</v>
      </c>
      <c r="K36" s="45"/>
      <c r="L36" s="45"/>
      <c r="M36" s="45"/>
      <c r="N36" s="45"/>
      <c r="O36" s="45"/>
      <c r="P36" s="45"/>
      <c r="Q36" s="45"/>
      <c r="R36" s="45"/>
      <c r="S36" s="46"/>
    </row>
    <row r="37" spans="1:19" ht="219" customHeight="1" thickBot="1" x14ac:dyDescent="0.3">
      <c r="A37" s="42"/>
      <c r="B37" s="39"/>
      <c r="C37" s="37"/>
      <c r="D37" s="35"/>
      <c r="E37" s="35"/>
      <c r="F37" s="79"/>
      <c r="G37" s="79"/>
      <c r="H37" s="79"/>
      <c r="I37" s="79"/>
      <c r="J37" s="47" t="s">
        <v>81</v>
      </c>
      <c r="K37" s="48"/>
      <c r="L37" s="48"/>
      <c r="M37" s="48"/>
      <c r="N37" s="48"/>
      <c r="O37" s="48"/>
      <c r="P37" s="48"/>
      <c r="Q37" s="48"/>
      <c r="R37" s="48"/>
      <c r="S37" s="49"/>
    </row>
    <row r="38" spans="1:19" ht="87" customHeight="1" x14ac:dyDescent="0.25">
      <c r="A38" s="42"/>
      <c r="B38" s="39"/>
      <c r="C38" s="37"/>
      <c r="D38" s="35"/>
      <c r="E38" s="35"/>
      <c r="F38" s="79"/>
      <c r="G38" s="79"/>
      <c r="H38" s="79"/>
      <c r="I38" s="79"/>
      <c r="J38" s="44" t="s">
        <v>64</v>
      </c>
      <c r="K38" s="45"/>
      <c r="L38" s="45"/>
      <c r="M38" s="45"/>
      <c r="N38" s="45"/>
      <c r="O38" s="45"/>
      <c r="P38" s="45"/>
      <c r="Q38" s="45"/>
      <c r="R38" s="45"/>
      <c r="S38" s="46"/>
    </row>
    <row r="39" spans="1:19" ht="161.25" customHeight="1" thickBot="1" x14ac:dyDescent="0.3">
      <c r="A39" s="43"/>
      <c r="B39" s="40"/>
      <c r="C39" s="38"/>
      <c r="D39" s="36"/>
      <c r="E39" s="36"/>
      <c r="F39" s="80"/>
      <c r="G39" s="80"/>
      <c r="H39" s="80"/>
      <c r="I39" s="80"/>
      <c r="J39" s="47" t="s">
        <v>82</v>
      </c>
      <c r="K39" s="48"/>
      <c r="L39" s="48"/>
      <c r="M39" s="48"/>
      <c r="N39" s="48"/>
      <c r="O39" s="48"/>
      <c r="P39" s="48"/>
      <c r="Q39" s="48"/>
      <c r="R39" s="48"/>
      <c r="S39" s="49"/>
    </row>
    <row r="40" spans="1:19" ht="54" customHeight="1" thickBot="1" x14ac:dyDescent="0.3">
      <c r="A40" s="138"/>
      <c r="B40" s="109"/>
      <c r="C40" s="109"/>
      <c r="D40" s="109"/>
      <c r="E40" s="109"/>
      <c r="F40" s="109"/>
      <c r="G40" s="109"/>
      <c r="H40" s="109"/>
      <c r="I40" s="109"/>
      <c r="J40" s="109"/>
      <c r="K40" s="109"/>
      <c r="L40" s="109"/>
      <c r="M40" s="109"/>
      <c r="N40" s="109"/>
      <c r="O40" s="109"/>
      <c r="P40" s="109"/>
      <c r="Q40" s="109"/>
      <c r="R40" s="109"/>
      <c r="S40" s="139"/>
    </row>
    <row r="41" spans="1:19" ht="26.25" customHeight="1" x14ac:dyDescent="0.45">
      <c r="A41" s="89" t="s">
        <v>7</v>
      </c>
      <c r="B41" s="92" t="s">
        <v>8</v>
      </c>
      <c r="C41" s="93"/>
      <c r="D41" s="82" t="s">
        <v>9</v>
      </c>
      <c r="E41" s="82"/>
      <c r="F41" s="82" t="s">
        <v>10</v>
      </c>
      <c r="G41" s="82"/>
      <c r="H41" s="82"/>
      <c r="I41" s="82"/>
      <c r="J41" s="98" t="s">
        <v>11</v>
      </c>
      <c r="K41" s="99"/>
      <c r="L41" s="99"/>
      <c r="M41" s="99"/>
      <c r="N41" s="99"/>
      <c r="O41" s="99"/>
      <c r="P41" s="99"/>
      <c r="Q41" s="99"/>
      <c r="R41" s="99"/>
      <c r="S41" s="100"/>
    </row>
    <row r="42" spans="1:19" ht="30" customHeight="1" x14ac:dyDescent="0.45">
      <c r="A42" s="90"/>
      <c r="B42" s="94"/>
      <c r="C42" s="95"/>
      <c r="D42" s="27" t="s">
        <v>12</v>
      </c>
      <c r="E42" s="27" t="s">
        <v>13</v>
      </c>
      <c r="F42" s="107" t="s">
        <v>14</v>
      </c>
      <c r="G42" s="107"/>
      <c r="H42" s="107" t="s">
        <v>15</v>
      </c>
      <c r="I42" s="107"/>
      <c r="J42" s="101"/>
      <c r="K42" s="102"/>
      <c r="L42" s="102"/>
      <c r="M42" s="102"/>
      <c r="N42" s="102"/>
      <c r="O42" s="102"/>
      <c r="P42" s="102"/>
      <c r="Q42" s="102"/>
      <c r="R42" s="102"/>
      <c r="S42" s="103"/>
    </row>
    <row r="43" spans="1:19" ht="26.25" customHeight="1" x14ac:dyDescent="0.25">
      <c r="A43" s="91"/>
      <c r="B43" s="96"/>
      <c r="C43" s="97"/>
      <c r="D43" s="23" t="s">
        <v>16</v>
      </c>
      <c r="E43" s="23" t="s">
        <v>17</v>
      </c>
      <c r="F43" s="81" t="s">
        <v>18</v>
      </c>
      <c r="G43" s="81"/>
      <c r="H43" s="81" t="s">
        <v>19</v>
      </c>
      <c r="I43" s="81"/>
      <c r="J43" s="104"/>
      <c r="K43" s="105"/>
      <c r="L43" s="105"/>
      <c r="M43" s="105"/>
      <c r="N43" s="105"/>
      <c r="O43" s="105"/>
      <c r="P43" s="105"/>
      <c r="Q43" s="105"/>
      <c r="R43" s="105"/>
      <c r="S43" s="106"/>
    </row>
    <row r="44" spans="1:19" ht="37.5" customHeight="1" x14ac:dyDescent="0.25">
      <c r="A44" s="41">
        <v>6</v>
      </c>
      <c r="B44" s="83" t="s">
        <v>20</v>
      </c>
      <c r="C44" s="86" t="s">
        <v>25</v>
      </c>
      <c r="D44" s="50">
        <f>IF(D49=0,0,ROUND(D47/D49*100,1))</f>
        <v>98.6</v>
      </c>
      <c r="E44" s="50">
        <f>IF(E49=0,0,ROUND(E47/E49*100,1))</f>
        <v>92.5</v>
      </c>
      <c r="F44" s="53">
        <f>E44-D44</f>
        <v>-6.0999999999999943</v>
      </c>
      <c r="G44" s="54"/>
      <c r="H44" s="53">
        <f>IF(D44=0,0,ROUND(E44/D44*100,1))</f>
        <v>93.8</v>
      </c>
      <c r="I44" s="54"/>
      <c r="J44" s="44" t="s">
        <v>66</v>
      </c>
      <c r="K44" s="45"/>
      <c r="L44" s="45"/>
      <c r="M44" s="45"/>
      <c r="N44" s="45"/>
      <c r="O44" s="45"/>
      <c r="P44" s="45"/>
      <c r="Q44" s="45"/>
      <c r="R44" s="45"/>
      <c r="S44" s="46"/>
    </row>
    <row r="45" spans="1:19" ht="179.25" customHeight="1" x14ac:dyDescent="0.25">
      <c r="A45" s="42"/>
      <c r="B45" s="84"/>
      <c r="C45" s="87"/>
      <c r="D45" s="51"/>
      <c r="E45" s="51"/>
      <c r="F45" s="55"/>
      <c r="G45" s="56"/>
      <c r="H45" s="55"/>
      <c r="I45" s="56"/>
      <c r="J45" s="68" t="str">
        <f>"El indicador al final del período de evaluación registró un alcanzado del "&amp;E44&amp;" por ciento en comparación con la meta programada del "&amp;D44&amp;" por ciento, representa un cumplimiento de la meta del "&amp;H44&amp;" por ciento, colocando el indicador en un semáforo de color "&amp;IF(AND(D44=0,H44=0),"",IF(AND(H44&gt;=95,H44&lt;=105,H47&gt;=95,H47&lt;=105,H49&gt;=95,H49&lt;=105),"VERDE:SE LOGRÓ LA META",IF(AND(H44&gt;=95,H44&lt;=105,H47&lt;95),"VERDE:AUNQUE EL INDICADOR ES VERDE, HAY VARIACIÓN EN VARIABLES",IF(AND(H44&gt;=95,H44&lt;=105,H47&gt;105),"VERDE:AUNQUE EL INDICADOR ES VERDE, HAY VARIACIÓN EN VARIABLES",IF(AND(H44&gt;=95,H44&lt;=105,H49&lt;95),"VERDE:AUNQUE EL INDICADOR ES VERDE, HAY VARIACIÓN EN VARIABLES",IF(AND(H44&gt;=95,H44&lt;=105,H49&gt;105),"VERDE:AUNQUE EL INDICADOR ES VERDE, HAY VARIACIÓN EN VARIABLES",IF(OR(AND(H44&gt;=90,H44&lt;95),AND(H44&gt;105,H44&lt;=110)),"AMARILLO",IF(OR(H44&lt;90,H44&gt;110),"ROJO",IF(AND(D44&lt;&gt;0,E44=0),"ROJO","")))))))))&amp;". 
"&amp;IF(AND(D44=0,E44=0),"NO",IF(OR(H44&lt;95,H44&gt;105),"SI","NO"))&amp;" hubo variación en el indicador y "&amp;IF(AND(D47=0,D49=0,H47=0,H49=0),"NO",IF(OR(H47&lt;95,H47&gt;105,H49&lt;95,H49&gt;105),"SI","NO"))&amp;" hubo variación en variables."</f>
        <v>El indicador al final del período de evaluación registró un alcanzado del 92.5 por ciento en comparación con la meta programada del 98.6 por ciento, representa un cumplimiento de la meta del 93.8 por ciento, colocando el indicador en un semáforo de color AMARILLO. 
SI hubo variación en el indicador y SI hubo variación en variables.</v>
      </c>
      <c r="K45" s="69"/>
      <c r="L45" s="69"/>
      <c r="M45" s="69"/>
      <c r="N45" s="69"/>
      <c r="O45" s="69"/>
      <c r="P45" s="69"/>
      <c r="Q45" s="69"/>
      <c r="R45" s="69"/>
      <c r="S45" s="70"/>
    </row>
    <row r="46" spans="1:19" ht="292.5" customHeight="1" x14ac:dyDescent="0.25">
      <c r="A46" s="42"/>
      <c r="B46" s="85"/>
      <c r="C46" s="88"/>
      <c r="D46" s="52"/>
      <c r="E46" s="52"/>
      <c r="F46" s="57"/>
      <c r="G46" s="58"/>
      <c r="H46" s="57"/>
      <c r="I46" s="58"/>
      <c r="J46" s="71" t="s">
        <v>83</v>
      </c>
      <c r="K46" s="72"/>
      <c r="L46" s="72"/>
      <c r="M46" s="72"/>
      <c r="N46" s="72"/>
      <c r="O46" s="72"/>
      <c r="P46" s="72"/>
      <c r="Q46" s="72"/>
      <c r="R46" s="72"/>
      <c r="S46" s="73"/>
    </row>
    <row r="47" spans="1:19" ht="33" customHeight="1" x14ac:dyDescent="0.25">
      <c r="A47" s="42"/>
      <c r="B47" s="59" t="s">
        <v>21</v>
      </c>
      <c r="C47" s="61" t="s">
        <v>41</v>
      </c>
      <c r="D47" s="63">
        <v>3174</v>
      </c>
      <c r="E47" s="63">
        <v>3235</v>
      </c>
      <c r="F47" s="53">
        <f t="shared" ref="F47" si="4">E47-D47</f>
        <v>61</v>
      </c>
      <c r="G47" s="54"/>
      <c r="H47" s="53">
        <f t="shared" ref="H47" si="5">IF(D47=0,0,ROUND(E47/D47*100,1))</f>
        <v>101.9</v>
      </c>
      <c r="I47" s="54"/>
      <c r="J47" s="44" t="s">
        <v>68</v>
      </c>
      <c r="K47" s="45"/>
      <c r="L47" s="45"/>
      <c r="M47" s="45"/>
      <c r="N47" s="45"/>
      <c r="O47" s="45"/>
      <c r="P47" s="45"/>
      <c r="Q47" s="45"/>
      <c r="R47" s="45"/>
      <c r="S47" s="46"/>
    </row>
    <row r="48" spans="1:19" ht="232.5" customHeight="1" thickBot="1" x14ac:dyDescent="0.3">
      <c r="A48" s="42"/>
      <c r="B48" s="60"/>
      <c r="C48" s="62"/>
      <c r="D48" s="64"/>
      <c r="E48" s="64"/>
      <c r="F48" s="57"/>
      <c r="G48" s="58"/>
      <c r="H48" s="57"/>
      <c r="I48" s="58"/>
      <c r="J48" s="47" t="s">
        <v>79</v>
      </c>
      <c r="K48" s="48"/>
      <c r="L48" s="48"/>
      <c r="M48" s="48"/>
      <c r="N48" s="48"/>
      <c r="O48" s="48"/>
      <c r="P48" s="48"/>
      <c r="Q48" s="48"/>
      <c r="R48" s="48"/>
      <c r="S48" s="49"/>
    </row>
    <row r="49" spans="1:19" ht="52.5" customHeight="1" x14ac:dyDescent="0.25">
      <c r="A49" s="42"/>
      <c r="B49" s="140" t="s">
        <v>23</v>
      </c>
      <c r="C49" s="113" t="s">
        <v>42</v>
      </c>
      <c r="D49" s="143">
        <v>3220</v>
      </c>
      <c r="E49" s="143">
        <v>3496</v>
      </c>
      <c r="F49" s="79">
        <f>E49-D49</f>
        <v>276</v>
      </c>
      <c r="G49" s="79"/>
      <c r="H49" s="79">
        <f>IF(D49=0,0,ROUND(E49/D49*100,1))</f>
        <v>108.6</v>
      </c>
      <c r="I49" s="79"/>
      <c r="J49" s="44" t="s">
        <v>65</v>
      </c>
      <c r="K49" s="45"/>
      <c r="L49" s="45"/>
      <c r="M49" s="45"/>
      <c r="N49" s="45"/>
      <c r="O49" s="45"/>
      <c r="P49" s="45"/>
      <c r="Q49" s="45"/>
      <c r="R49" s="45"/>
      <c r="S49" s="46"/>
    </row>
    <row r="50" spans="1:19" ht="238.5" customHeight="1" thickBot="1" x14ac:dyDescent="0.3">
      <c r="A50" s="42"/>
      <c r="B50" s="140"/>
      <c r="C50" s="113"/>
      <c r="D50" s="143"/>
      <c r="E50" s="143"/>
      <c r="F50" s="79"/>
      <c r="G50" s="79"/>
      <c r="H50" s="79"/>
      <c r="I50" s="79"/>
      <c r="J50" s="47" t="s">
        <v>84</v>
      </c>
      <c r="K50" s="48"/>
      <c r="L50" s="48"/>
      <c r="M50" s="48"/>
      <c r="N50" s="48"/>
      <c r="O50" s="48"/>
      <c r="P50" s="48"/>
      <c r="Q50" s="48"/>
      <c r="R50" s="48"/>
      <c r="S50" s="49"/>
    </row>
    <row r="51" spans="1:19" ht="67.5" customHeight="1" x14ac:dyDescent="0.25">
      <c r="A51" s="42"/>
      <c r="B51" s="140"/>
      <c r="C51" s="113"/>
      <c r="D51" s="143"/>
      <c r="E51" s="143"/>
      <c r="F51" s="79"/>
      <c r="G51" s="79"/>
      <c r="H51" s="79"/>
      <c r="I51" s="79"/>
      <c r="J51" s="44" t="s">
        <v>64</v>
      </c>
      <c r="K51" s="45"/>
      <c r="L51" s="45"/>
      <c r="M51" s="45"/>
      <c r="N51" s="45"/>
      <c r="O51" s="45"/>
      <c r="P51" s="45"/>
      <c r="Q51" s="45"/>
      <c r="R51" s="45"/>
      <c r="S51" s="46"/>
    </row>
    <row r="52" spans="1:19" ht="177.75" customHeight="1" thickBot="1" x14ac:dyDescent="0.3">
      <c r="A52" s="43"/>
      <c r="B52" s="141"/>
      <c r="C52" s="142"/>
      <c r="D52" s="144"/>
      <c r="E52" s="144"/>
      <c r="F52" s="80"/>
      <c r="G52" s="80"/>
      <c r="H52" s="80"/>
      <c r="I52" s="80"/>
      <c r="J52" s="47" t="s">
        <v>85</v>
      </c>
      <c r="K52" s="48"/>
      <c r="L52" s="48"/>
      <c r="M52" s="48"/>
      <c r="N52" s="48"/>
      <c r="O52" s="48"/>
      <c r="P52" s="48"/>
      <c r="Q52" s="48"/>
      <c r="R52" s="48"/>
      <c r="S52" s="49"/>
    </row>
    <row r="53" spans="1:19" ht="30" customHeight="1" thickBot="1" x14ac:dyDescent="0.3">
      <c r="A53" s="13"/>
      <c r="B53" s="2"/>
      <c r="C53" s="2"/>
      <c r="D53" s="2"/>
      <c r="E53" s="2"/>
      <c r="F53" s="2"/>
      <c r="G53" s="2"/>
      <c r="H53" s="2"/>
      <c r="I53" s="2"/>
      <c r="J53" s="2"/>
      <c r="K53" s="2"/>
      <c r="L53" s="2"/>
      <c r="M53" s="2"/>
      <c r="N53" s="2"/>
      <c r="O53" s="2"/>
      <c r="P53" s="2"/>
      <c r="Q53" s="2"/>
      <c r="R53" s="2"/>
      <c r="S53" s="14"/>
    </row>
    <row r="54" spans="1:19" ht="26.25" customHeight="1" x14ac:dyDescent="0.45">
      <c r="A54" s="89" t="s">
        <v>7</v>
      </c>
      <c r="B54" s="92" t="s">
        <v>8</v>
      </c>
      <c r="C54" s="93"/>
      <c r="D54" s="82" t="s">
        <v>9</v>
      </c>
      <c r="E54" s="82"/>
      <c r="F54" s="82" t="s">
        <v>10</v>
      </c>
      <c r="G54" s="82"/>
      <c r="H54" s="82"/>
      <c r="I54" s="82"/>
      <c r="J54" s="98" t="s">
        <v>11</v>
      </c>
      <c r="K54" s="99"/>
      <c r="L54" s="99"/>
      <c r="M54" s="99"/>
      <c r="N54" s="99"/>
      <c r="O54" s="99"/>
      <c r="P54" s="99"/>
      <c r="Q54" s="99"/>
      <c r="R54" s="99"/>
      <c r="S54" s="100"/>
    </row>
    <row r="55" spans="1:19" ht="30" customHeight="1" x14ac:dyDescent="0.45">
      <c r="A55" s="90"/>
      <c r="B55" s="94"/>
      <c r="C55" s="95"/>
      <c r="D55" s="27" t="s">
        <v>12</v>
      </c>
      <c r="E55" s="27" t="s">
        <v>13</v>
      </c>
      <c r="F55" s="107" t="s">
        <v>14</v>
      </c>
      <c r="G55" s="107"/>
      <c r="H55" s="107" t="s">
        <v>15</v>
      </c>
      <c r="I55" s="107"/>
      <c r="J55" s="101"/>
      <c r="K55" s="102"/>
      <c r="L55" s="102"/>
      <c r="M55" s="102"/>
      <c r="N55" s="102"/>
      <c r="O55" s="102"/>
      <c r="P55" s="102"/>
      <c r="Q55" s="102"/>
      <c r="R55" s="102"/>
      <c r="S55" s="103"/>
    </row>
    <row r="56" spans="1:19" ht="26.25" customHeight="1" x14ac:dyDescent="0.25">
      <c r="A56" s="91"/>
      <c r="B56" s="96"/>
      <c r="C56" s="97"/>
      <c r="D56" s="23" t="s">
        <v>16</v>
      </c>
      <c r="E56" s="23" t="s">
        <v>17</v>
      </c>
      <c r="F56" s="81" t="s">
        <v>18</v>
      </c>
      <c r="G56" s="81"/>
      <c r="H56" s="81" t="s">
        <v>19</v>
      </c>
      <c r="I56" s="81"/>
      <c r="J56" s="104"/>
      <c r="K56" s="105"/>
      <c r="L56" s="105"/>
      <c r="M56" s="105"/>
      <c r="N56" s="105"/>
      <c r="O56" s="105"/>
      <c r="P56" s="105"/>
      <c r="Q56" s="105"/>
      <c r="R56" s="105"/>
      <c r="S56" s="106"/>
    </row>
    <row r="57" spans="1:19" ht="59.25" customHeight="1" x14ac:dyDescent="0.25">
      <c r="A57" s="41">
        <v>7</v>
      </c>
      <c r="B57" s="83" t="s">
        <v>20</v>
      </c>
      <c r="C57" s="86" t="s">
        <v>26</v>
      </c>
      <c r="D57" s="50">
        <f>IF(D62=0,0,ROUND(D60/D62*100,1))</f>
        <v>100</v>
      </c>
      <c r="E57" s="50">
        <f>IF(E62=0,0,ROUND(E60/E62*100,1))</f>
        <v>100</v>
      </c>
      <c r="F57" s="53">
        <f>E57-D57</f>
        <v>0</v>
      </c>
      <c r="G57" s="54"/>
      <c r="H57" s="53">
        <f>IF(D57=0,0,ROUND(E57/D57*100,1))</f>
        <v>100</v>
      </c>
      <c r="I57" s="54"/>
      <c r="J57" s="44" t="s">
        <v>66</v>
      </c>
      <c r="K57" s="45"/>
      <c r="L57" s="45"/>
      <c r="M57" s="45"/>
      <c r="N57" s="45"/>
      <c r="O57" s="45"/>
      <c r="P57" s="45"/>
      <c r="Q57" s="45"/>
      <c r="R57" s="45"/>
      <c r="S57" s="46"/>
    </row>
    <row r="58" spans="1:19" ht="166.5" customHeight="1" x14ac:dyDescent="0.25">
      <c r="A58" s="42"/>
      <c r="B58" s="84"/>
      <c r="C58" s="87"/>
      <c r="D58" s="51"/>
      <c r="E58" s="51"/>
      <c r="F58" s="55"/>
      <c r="G58" s="56"/>
      <c r="H58" s="55"/>
      <c r="I58" s="56"/>
      <c r="J58" s="68" t="str">
        <f>"El indicador al final del período de evaluación registró un alcanzado del "&amp;E57&amp;" por ciento en comparación con la meta programada del "&amp;D57&amp;" por ciento, representa un cumplimiento de la meta del "&amp;H57&amp;" por ciento, colocando el indicador en un semáforo de color "&amp;IF(AND(D57=0,H57=0),"",IF(AND(H57&gt;=95,H57&lt;=105,H60&gt;=95,H60&lt;=105,H62&gt;=95,H62&lt;=105),"VERDE:SE LOGRÓ LA META",IF(AND(H57&gt;=95,H57&lt;=105,H60&lt;95),"VERDE:AUNQUE EL INDICADOR ES VERDE, HAY VARIACIÓN EN VARIABLES",IF(AND(H57&gt;=95,H57&lt;=105,H60&gt;105),"VERDE:AUNQUE EL INDICADOR ES VERDE, HAY VARIACIÓN EN VARIABLES",IF(AND(H57&gt;=95,H57&lt;=105,H62&lt;95),"VERDE:AUNQUE EL INDICADOR ES VERDE, HAY VARIACIÓN EN VARIABLES",IF(AND(H57&gt;=95,H57&lt;=105,H62&gt;105),"VERDE:AUNQUE EL INDICADOR ES VERDE, HAY VARIACIÓN EN VARIABLES",IF(OR(AND(H57&gt;=90,H57&lt;95),AND(H57&gt;105,H57&lt;=110)),"AMARILLO",IF(OR(H57&lt;90,H57&gt;110),"ROJO",IF(AND(D57&lt;&gt;0,E57=0),"ROJO","")))))))))&amp;". 
"&amp;IF(AND(D57=0,E57=0),"NO",IF(OR(H57&lt;95,H57&gt;105),"SI","NO"))&amp;" hubo variación en el indicador y "&amp;IF(AND(D60=0,D62=0,H60=0,H62=0),"NO",IF(OR(H60&lt;95,H60&gt;105,H62&lt;95,H62&gt;105),"SI","NO"))&amp;" hubo variación en variables."</f>
        <v>El indicador al final del período de evaluación registró un alcanzado del 100 por ciento en comparación con la meta programada del 100 por ciento, representa un cumplimiento de la meta del 100 por ciento, colocando el indicador en un semáforo de color VERDE:SE LOGRÓ LA META. 
NO hubo variación en el indicador y NO hubo variación en variables.</v>
      </c>
      <c r="K58" s="69"/>
      <c r="L58" s="69"/>
      <c r="M58" s="69"/>
      <c r="N58" s="69"/>
      <c r="O58" s="69"/>
      <c r="P58" s="69"/>
      <c r="Q58" s="69"/>
      <c r="R58" s="69"/>
      <c r="S58" s="70"/>
    </row>
    <row r="59" spans="1:19" ht="276.75" customHeight="1" x14ac:dyDescent="0.25">
      <c r="A59" s="42"/>
      <c r="B59" s="85"/>
      <c r="C59" s="88"/>
      <c r="D59" s="52"/>
      <c r="E59" s="52"/>
      <c r="F59" s="57"/>
      <c r="G59" s="58"/>
      <c r="H59" s="57"/>
      <c r="I59" s="58"/>
      <c r="J59" s="71" t="s">
        <v>86</v>
      </c>
      <c r="K59" s="72"/>
      <c r="L59" s="72"/>
      <c r="M59" s="72"/>
      <c r="N59" s="72"/>
      <c r="O59" s="72"/>
      <c r="P59" s="72"/>
      <c r="Q59" s="72"/>
      <c r="R59" s="72"/>
      <c r="S59" s="73"/>
    </row>
    <row r="60" spans="1:19" ht="38.25" customHeight="1" x14ac:dyDescent="0.25">
      <c r="A60" s="42"/>
      <c r="B60" s="59" t="s">
        <v>21</v>
      </c>
      <c r="C60" s="61" t="s">
        <v>27</v>
      </c>
      <c r="D60" s="63">
        <v>13</v>
      </c>
      <c r="E60" s="63">
        <v>13</v>
      </c>
      <c r="F60" s="53">
        <f t="shared" ref="F60" si="6">E60-D60</f>
        <v>0</v>
      </c>
      <c r="G60" s="54"/>
      <c r="H60" s="53">
        <f t="shared" ref="H60" si="7">IF(D60=0,0,ROUND(E60/D60*100,1))</f>
        <v>100</v>
      </c>
      <c r="I60" s="54"/>
      <c r="J60" s="44" t="s">
        <v>68</v>
      </c>
      <c r="K60" s="45"/>
      <c r="L60" s="45"/>
      <c r="M60" s="45"/>
      <c r="N60" s="45"/>
      <c r="O60" s="45"/>
      <c r="P60" s="45"/>
      <c r="Q60" s="45"/>
      <c r="R60" s="45"/>
      <c r="S60" s="46"/>
    </row>
    <row r="61" spans="1:19" ht="207" customHeight="1" x14ac:dyDescent="0.25">
      <c r="A61" s="42"/>
      <c r="B61" s="60"/>
      <c r="C61" s="62"/>
      <c r="D61" s="64"/>
      <c r="E61" s="64"/>
      <c r="F61" s="57"/>
      <c r="G61" s="58"/>
      <c r="H61" s="57"/>
      <c r="I61" s="58"/>
      <c r="J61" s="114" t="s">
        <v>87</v>
      </c>
      <c r="K61" s="115"/>
      <c r="L61" s="115"/>
      <c r="M61" s="115"/>
      <c r="N61" s="115"/>
      <c r="O61" s="115"/>
      <c r="P61" s="115"/>
      <c r="Q61" s="115"/>
      <c r="R61" s="115"/>
      <c r="S61" s="116"/>
    </row>
    <row r="62" spans="1:19" ht="33.75" customHeight="1" x14ac:dyDescent="0.25">
      <c r="A62" s="42"/>
      <c r="B62" s="39" t="s">
        <v>23</v>
      </c>
      <c r="C62" s="37" t="s">
        <v>43</v>
      </c>
      <c r="D62" s="35">
        <v>13</v>
      </c>
      <c r="E62" s="35">
        <v>13</v>
      </c>
      <c r="F62" s="79">
        <f>E62-D62</f>
        <v>0</v>
      </c>
      <c r="G62" s="79"/>
      <c r="H62" s="79">
        <f>IF(D62=0,0,ROUND(E62/D62*100,1))</f>
        <v>100</v>
      </c>
      <c r="I62" s="79"/>
      <c r="J62" s="44" t="s">
        <v>65</v>
      </c>
      <c r="K62" s="45"/>
      <c r="L62" s="45"/>
      <c r="M62" s="45"/>
      <c r="N62" s="45"/>
      <c r="O62" s="45"/>
      <c r="P62" s="45"/>
      <c r="Q62" s="45"/>
      <c r="R62" s="45"/>
      <c r="S62" s="46"/>
    </row>
    <row r="63" spans="1:19" ht="191.25" customHeight="1" thickBot="1" x14ac:dyDescent="0.3">
      <c r="A63" s="42"/>
      <c r="B63" s="39"/>
      <c r="C63" s="37"/>
      <c r="D63" s="35"/>
      <c r="E63" s="35"/>
      <c r="F63" s="79"/>
      <c r="G63" s="79"/>
      <c r="H63" s="79"/>
      <c r="I63" s="79"/>
      <c r="J63" s="47" t="s">
        <v>88</v>
      </c>
      <c r="K63" s="48"/>
      <c r="L63" s="48"/>
      <c r="M63" s="48"/>
      <c r="N63" s="48"/>
      <c r="O63" s="48"/>
      <c r="P63" s="48"/>
      <c r="Q63" s="48"/>
      <c r="R63" s="48"/>
      <c r="S63" s="49"/>
    </row>
    <row r="64" spans="1:19" ht="77.25" customHeight="1" x14ac:dyDescent="0.25">
      <c r="A64" s="42"/>
      <c r="B64" s="39"/>
      <c r="C64" s="37"/>
      <c r="D64" s="35"/>
      <c r="E64" s="35"/>
      <c r="F64" s="79"/>
      <c r="G64" s="79"/>
      <c r="H64" s="79"/>
      <c r="I64" s="79"/>
      <c r="J64" s="44" t="s">
        <v>64</v>
      </c>
      <c r="K64" s="45"/>
      <c r="L64" s="45"/>
      <c r="M64" s="45"/>
      <c r="N64" s="45"/>
      <c r="O64" s="45"/>
      <c r="P64" s="45"/>
      <c r="Q64" s="45"/>
      <c r="R64" s="45"/>
      <c r="S64" s="46"/>
    </row>
    <row r="65" spans="1:19" ht="191.25" customHeight="1" thickBot="1" x14ac:dyDescent="0.3">
      <c r="A65" s="43"/>
      <c r="B65" s="40"/>
      <c r="C65" s="38"/>
      <c r="D65" s="36"/>
      <c r="E65" s="36"/>
      <c r="F65" s="80"/>
      <c r="G65" s="80"/>
      <c r="H65" s="80"/>
      <c r="I65" s="80"/>
      <c r="J65" s="47" t="s">
        <v>89</v>
      </c>
      <c r="K65" s="48"/>
      <c r="L65" s="48"/>
      <c r="M65" s="48"/>
      <c r="N65" s="48"/>
      <c r="O65" s="48"/>
      <c r="P65" s="48"/>
      <c r="Q65" s="48"/>
      <c r="R65" s="48"/>
      <c r="S65" s="49"/>
    </row>
    <row r="66" spans="1:19" ht="66" customHeight="1" thickBot="1" x14ac:dyDescent="0.3">
      <c r="A66" s="138"/>
      <c r="B66" s="109"/>
      <c r="C66" s="109"/>
      <c r="D66" s="109"/>
      <c r="E66" s="109"/>
      <c r="F66" s="109"/>
      <c r="G66" s="109"/>
      <c r="H66" s="109"/>
      <c r="I66" s="109"/>
      <c r="J66" s="109"/>
      <c r="K66" s="109"/>
      <c r="L66" s="109"/>
      <c r="M66" s="109"/>
      <c r="N66" s="109"/>
      <c r="O66" s="109"/>
      <c r="P66" s="109"/>
      <c r="Q66" s="109"/>
      <c r="R66" s="109"/>
      <c r="S66" s="139"/>
    </row>
    <row r="67" spans="1:19" ht="26.25" customHeight="1" x14ac:dyDescent="0.45">
      <c r="A67" s="89" t="s">
        <v>7</v>
      </c>
      <c r="B67" s="92" t="s">
        <v>8</v>
      </c>
      <c r="C67" s="93"/>
      <c r="D67" s="82" t="s">
        <v>9</v>
      </c>
      <c r="E67" s="82"/>
      <c r="F67" s="82" t="s">
        <v>10</v>
      </c>
      <c r="G67" s="82"/>
      <c r="H67" s="82"/>
      <c r="I67" s="82"/>
      <c r="J67" s="98" t="s">
        <v>11</v>
      </c>
      <c r="K67" s="99"/>
      <c r="L67" s="99"/>
      <c r="M67" s="99"/>
      <c r="N67" s="99"/>
      <c r="O67" s="99"/>
      <c r="P67" s="99"/>
      <c r="Q67" s="99"/>
      <c r="R67" s="99"/>
      <c r="S67" s="100"/>
    </row>
    <row r="68" spans="1:19" ht="30" customHeight="1" x14ac:dyDescent="0.45">
      <c r="A68" s="90"/>
      <c r="B68" s="94"/>
      <c r="C68" s="95"/>
      <c r="D68" s="27" t="s">
        <v>12</v>
      </c>
      <c r="E68" s="27" t="s">
        <v>13</v>
      </c>
      <c r="F68" s="107" t="s">
        <v>14</v>
      </c>
      <c r="G68" s="107"/>
      <c r="H68" s="107" t="s">
        <v>15</v>
      </c>
      <c r="I68" s="107"/>
      <c r="J68" s="101"/>
      <c r="K68" s="102"/>
      <c r="L68" s="102"/>
      <c r="M68" s="102"/>
      <c r="N68" s="102"/>
      <c r="O68" s="102"/>
      <c r="P68" s="102"/>
      <c r="Q68" s="102"/>
      <c r="R68" s="102"/>
      <c r="S68" s="103"/>
    </row>
    <row r="69" spans="1:19" ht="26.25" customHeight="1" x14ac:dyDescent="0.25">
      <c r="A69" s="91"/>
      <c r="B69" s="96"/>
      <c r="C69" s="97"/>
      <c r="D69" s="23" t="s">
        <v>16</v>
      </c>
      <c r="E69" s="23" t="s">
        <v>17</v>
      </c>
      <c r="F69" s="81" t="s">
        <v>18</v>
      </c>
      <c r="G69" s="81"/>
      <c r="H69" s="81" t="s">
        <v>19</v>
      </c>
      <c r="I69" s="81"/>
      <c r="J69" s="104"/>
      <c r="K69" s="105"/>
      <c r="L69" s="105"/>
      <c r="M69" s="105"/>
      <c r="N69" s="105"/>
      <c r="O69" s="105"/>
      <c r="P69" s="105"/>
      <c r="Q69" s="105"/>
      <c r="R69" s="105"/>
      <c r="S69" s="106"/>
    </row>
    <row r="70" spans="1:19" ht="40.5" customHeight="1" x14ac:dyDescent="0.25">
      <c r="A70" s="41">
        <v>8</v>
      </c>
      <c r="B70" s="83" t="s">
        <v>20</v>
      </c>
      <c r="C70" s="86" t="s">
        <v>37</v>
      </c>
      <c r="D70" s="50">
        <f>IF(D75=0,0,ROUND(D73/D75*100,1))</f>
        <v>100</v>
      </c>
      <c r="E70" s="50">
        <f>IF(E75=0,0,ROUND(E73/E75*100,1))</f>
        <v>100</v>
      </c>
      <c r="F70" s="53">
        <f>E70-D70</f>
        <v>0</v>
      </c>
      <c r="G70" s="54"/>
      <c r="H70" s="53">
        <f>IF(D70=0,0,ROUND(E70/D70*100,1))</f>
        <v>100</v>
      </c>
      <c r="I70" s="54"/>
      <c r="J70" s="44" t="s">
        <v>66</v>
      </c>
      <c r="K70" s="45"/>
      <c r="L70" s="45"/>
      <c r="M70" s="45"/>
      <c r="N70" s="45"/>
      <c r="O70" s="45"/>
      <c r="P70" s="45"/>
      <c r="Q70" s="45"/>
      <c r="R70" s="45"/>
      <c r="S70" s="46"/>
    </row>
    <row r="71" spans="1:19" ht="162" customHeight="1" x14ac:dyDescent="0.25">
      <c r="A71" s="42"/>
      <c r="B71" s="84"/>
      <c r="C71" s="87"/>
      <c r="D71" s="51"/>
      <c r="E71" s="51"/>
      <c r="F71" s="55"/>
      <c r="G71" s="56"/>
      <c r="H71" s="55"/>
      <c r="I71" s="56"/>
      <c r="J71" s="68" t="str">
        <f>"El indicador al final del período de evaluación registró un alcanzado del "&amp;E70&amp;" por ciento en comparación con la meta programada del "&amp;D70&amp;" por ciento, representa un cumplimiento de la meta del "&amp;H70&amp;" por ciento, colocando el indicador en un semáforo de color "&amp;IF(AND(D70=0,H70=0),"",IF(AND(H70&gt;=95,H70&lt;=105,H73&gt;=95,H73&lt;=105,H75&gt;=95,H75&lt;=105),"VERDE:SE LOGRÓ LA META",IF(AND(H70&gt;=95,H70&lt;=105,H73&lt;95),"VERDE:AUNQUE EL INDICADOR ES VERDE, HAY VARIACIÓN EN VARIABLES",IF(AND(H70&gt;=95,H70&lt;=105,H73&gt;105),"VERDE:AUNQUE EL INDICADOR ES VERDE, HAY VARIACIÓN EN VARIABLES",IF(AND(H70&gt;=95,H70&lt;=105,H75&lt;95),"VERDE:AUNQUE EL INDICADOR ES VERDE, HAY VARIACIÓN EN VARIABLES",IF(AND(H70&gt;=95,H70&lt;=105,H75&gt;105),"VERDE:AUNQUE EL INDICADOR ES VERDE, HAY VARIACIÓN EN VARIABLES",IF(OR(AND(H70&gt;=90,H70&lt;95),AND(H70&gt;105,H70&lt;=110)),"AMARILLO",IF(OR(H70&lt;90,H70&gt;110),"ROJO",IF(AND(D70&lt;&gt;0,E70=0),"ROJO","")))))))))&amp;". 
"&amp;IF(AND(D70=0,E70=0),"NO",IF(OR(H70&lt;95,H70&gt;105),"SI","NO"))&amp;" hubo variación en el indicador y "&amp;IF(AND(D73=0,D75=0,H73=0,H75=0),"NO",IF(OR(H73&lt;95,H73&gt;105,H75&lt;95,H75&gt;105),"SI","NO"))&amp;" hubo variación en variables."</f>
        <v>El indicador al final del período de evaluación registró un alcanzado del 100 por ciento en comparación con la meta programada del 100 por ciento, representa un cumplimiento de la meta del 100 por ciento, colocando el indicador en un semáforo de color VERDE:SE LOGRÓ LA META. 
NO hubo variación en el indicador y NO hubo variación en variables.</v>
      </c>
      <c r="K71" s="69"/>
      <c r="L71" s="69"/>
      <c r="M71" s="69"/>
      <c r="N71" s="69"/>
      <c r="O71" s="69"/>
      <c r="P71" s="69"/>
      <c r="Q71" s="69"/>
      <c r="R71" s="69"/>
      <c r="S71" s="70"/>
    </row>
    <row r="72" spans="1:19" ht="258.75" customHeight="1" x14ac:dyDescent="0.25">
      <c r="A72" s="42"/>
      <c r="B72" s="85"/>
      <c r="C72" s="88"/>
      <c r="D72" s="52"/>
      <c r="E72" s="52"/>
      <c r="F72" s="57"/>
      <c r="G72" s="58"/>
      <c r="H72" s="57"/>
      <c r="I72" s="58"/>
      <c r="J72" s="71" t="s">
        <v>90</v>
      </c>
      <c r="K72" s="72"/>
      <c r="L72" s="72"/>
      <c r="M72" s="72"/>
      <c r="N72" s="72"/>
      <c r="O72" s="72"/>
      <c r="P72" s="72"/>
      <c r="Q72" s="72"/>
      <c r="R72" s="72"/>
      <c r="S72" s="73"/>
    </row>
    <row r="73" spans="1:19" ht="30" customHeight="1" x14ac:dyDescent="0.25">
      <c r="A73" s="42"/>
      <c r="B73" s="59" t="s">
        <v>21</v>
      </c>
      <c r="C73" s="61" t="s">
        <v>44</v>
      </c>
      <c r="D73" s="63">
        <v>2</v>
      </c>
      <c r="E73" s="63">
        <v>2</v>
      </c>
      <c r="F73" s="53">
        <f t="shared" ref="F73" si="8">E73-D73</f>
        <v>0</v>
      </c>
      <c r="G73" s="54"/>
      <c r="H73" s="53">
        <f t="shared" ref="H73" si="9">IF(D73=0,0,ROUND(E73/D73*100,1))</f>
        <v>100</v>
      </c>
      <c r="I73" s="54"/>
      <c r="J73" s="44" t="s">
        <v>68</v>
      </c>
      <c r="K73" s="45"/>
      <c r="L73" s="45"/>
      <c r="M73" s="45"/>
      <c r="N73" s="45"/>
      <c r="O73" s="45"/>
      <c r="P73" s="45"/>
      <c r="Q73" s="45"/>
      <c r="R73" s="45"/>
      <c r="S73" s="46"/>
    </row>
    <row r="74" spans="1:19" ht="197.25" customHeight="1" thickBot="1" x14ac:dyDescent="0.3">
      <c r="A74" s="42"/>
      <c r="B74" s="60"/>
      <c r="C74" s="62"/>
      <c r="D74" s="64"/>
      <c r="E74" s="64"/>
      <c r="F74" s="57"/>
      <c r="G74" s="58"/>
      <c r="H74" s="57"/>
      <c r="I74" s="58"/>
      <c r="J74" s="47" t="s">
        <v>91</v>
      </c>
      <c r="K74" s="48"/>
      <c r="L74" s="48"/>
      <c r="M74" s="48"/>
      <c r="N74" s="48"/>
      <c r="O74" s="48"/>
      <c r="P74" s="48"/>
      <c r="Q74" s="48"/>
      <c r="R74" s="48"/>
      <c r="S74" s="49"/>
    </row>
    <row r="75" spans="1:19" ht="29.25" customHeight="1" x14ac:dyDescent="0.25">
      <c r="A75" s="42"/>
      <c r="B75" s="39" t="s">
        <v>23</v>
      </c>
      <c r="C75" s="37" t="s">
        <v>45</v>
      </c>
      <c r="D75" s="35">
        <v>2</v>
      </c>
      <c r="E75" s="35">
        <v>2</v>
      </c>
      <c r="F75" s="79">
        <f>E75-D75</f>
        <v>0</v>
      </c>
      <c r="G75" s="79"/>
      <c r="H75" s="79">
        <f>IF(D75=0,0,ROUND(E75/D75*100,1))</f>
        <v>100</v>
      </c>
      <c r="I75" s="79"/>
      <c r="J75" s="44" t="s">
        <v>65</v>
      </c>
      <c r="K75" s="45"/>
      <c r="L75" s="45"/>
      <c r="M75" s="45"/>
      <c r="N75" s="45"/>
      <c r="O75" s="45"/>
      <c r="P75" s="45"/>
      <c r="Q75" s="45"/>
      <c r="R75" s="45"/>
      <c r="S75" s="46"/>
    </row>
    <row r="76" spans="1:19" ht="189" customHeight="1" thickBot="1" x14ac:dyDescent="0.3">
      <c r="A76" s="42"/>
      <c r="B76" s="39"/>
      <c r="C76" s="37"/>
      <c r="D76" s="35"/>
      <c r="E76" s="35"/>
      <c r="F76" s="79"/>
      <c r="G76" s="79"/>
      <c r="H76" s="79"/>
      <c r="I76" s="79"/>
      <c r="J76" s="47" t="s">
        <v>92</v>
      </c>
      <c r="K76" s="48"/>
      <c r="L76" s="48"/>
      <c r="M76" s="48"/>
      <c r="N76" s="48"/>
      <c r="O76" s="48"/>
      <c r="P76" s="48"/>
      <c r="Q76" s="48"/>
      <c r="R76" s="48"/>
      <c r="S76" s="49"/>
    </row>
    <row r="77" spans="1:19" ht="81" customHeight="1" x14ac:dyDescent="0.25">
      <c r="A77" s="42"/>
      <c r="B77" s="39"/>
      <c r="C77" s="37"/>
      <c r="D77" s="35"/>
      <c r="E77" s="35"/>
      <c r="F77" s="79"/>
      <c r="G77" s="79"/>
      <c r="H77" s="79"/>
      <c r="I77" s="79"/>
      <c r="J77" s="44" t="s">
        <v>64</v>
      </c>
      <c r="K77" s="45"/>
      <c r="L77" s="45"/>
      <c r="M77" s="45"/>
      <c r="N77" s="45"/>
      <c r="O77" s="45"/>
      <c r="P77" s="45"/>
      <c r="Q77" s="45"/>
      <c r="R77" s="45"/>
      <c r="S77" s="46"/>
    </row>
    <row r="78" spans="1:19" ht="189" customHeight="1" thickBot="1" x14ac:dyDescent="0.3">
      <c r="A78" s="42"/>
      <c r="B78" s="39"/>
      <c r="C78" s="37"/>
      <c r="D78" s="35"/>
      <c r="E78" s="35"/>
      <c r="F78" s="79"/>
      <c r="G78" s="79"/>
      <c r="H78" s="79"/>
      <c r="I78" s="79"/>
      <c r="J78" s="47" t="s">
        <v>82</v>
      </c>
      <c r="K78" s="48"/>
      <c r="L78" s="48"/>
      <c r="M78" s="48"/>
      <c r="N78" s="48"/>
      <c r="O78" s="48"/>
      <c r="P78" s="48"/>
      <c r="Q78" s="48"/>
      <c r="R78" s="48"/>
      <c r="S78" s="49"/>
    </row>
    <row r="79" spans="1:19" ht="78.75" customHeight="1" thickBot="1" x14ac:dyDescent="0.3">
      <c r="A79" s="15"/>
      <c r="B79" s="3"/>
      <c r="C79" s="34"/>
      <c r="D79" s="4"/>
      <c r="E79" s="4"/>
      <c r="F79" s="33"/>
      <c r="G79" s="33"/>
      <c r="H79" s="33"/>
      <c r="I79" s="33"/>
      <c r="J79" s="5"/>
      <c r="K79" s="5"/>
      <c r="L79" s="5"/>
      <c r="M79" s="5"/>
      <c r="N79" s="5"/>
      <c r="O79" s="5"/>
      <c r="P79" s="5"/>
      <c r="Q79" s="5"/>
      <c r="R79" s="5"/>
      <c r="S79" s="16"/>
    </row>
    <row r="80" spans="1:19" ht="26.25" customHeight="1" x14ac:dyDescent="0.45">
      <c r="A80" s="89" t="s">
        <v>7</v>
      </c>
      <c r="B80" s="92" t="s">
        <v>8</v>
      </c>
      <c r="C80" s="93"/>
      <c r="D80" s="82" t="s">
        <v>9</v>
      </c>
      <c r="E80" s="82"/>
      <c r="F80" s="82" t="s">
        <v>10</v>
      </c>
      <c r="G80" s="82"/>
      <c r="H80" s="82"/>
      <c r="I80" s="82"/>
      <c r="J80" s="98" t="s">
        <v>11</v>
      </c>
      <c r="K80" s="99"/>
      <c r="L80" s="99"/>
      <c r="M80" s="99"/>
      <c r="N80" s="99"/>
      <c r="O80" s="99"/>
      <c r="P80" s="99"/>
      <c r="Q80" s="99"/>
      <c r="R80" s="99"/>
      <c r="S80" s="100"/>
    </row>
    <row r="81" spans="1:19" ht="30" customHeight="1" x14ac:dyDescent="0.45">
      <c r="A81" s="90"/>
      <c r="B81" s="94"/>
      <c r="C81" s="95"/>
      <c r="D81" s="27" t="s">
        <v>12</v>
      </c>
      <c r="E81" s="27" t="s">
        <v>13</v>
      </c>
      <c r="F81" s="107" t="s">
        <v>14</v>
      </c>
      <c r="G81" s="107"/>
      <c r="H81" s="107" t="s">
        <v>15</v>
      </c>
      <c r="I81" s="107"/>
      <c r="J81" s="101"/>
      <c r="K81" s="102"/>
      <c r="L81" s="102"/>
      <c r="M81" s="102"/>
      <c r="N81" s="102"/>
      <c r="O81" s="102"/>
      <c r="P81" s="102"/>
      <c r="Q81" s="102"/>
      <c r="R81" s="102"/>
      <c r="S81" s="103"/>
    </row>
    <row r="82" spans="1:19" ht="26.25" customHeight="1" x14ac:dyDescent="0.25">
      <c r="A82" s="91"/>
      <c r="B82" s="96"/>
      <c r="C82" s="97"/>
      <c r="D82" s="23" t="s">
        <v>16</v>
      </c>
      <c r="E82" s="23" t="s">
        <v>17</v>
      </c>
      <c r="F82" s="81" t="s">
        <v>18</v>
      </c>
      <c r="G82" s="81"/>
      <c r="H82" s="81" t="s">
        <v>19</v>
      </c>
      <c r="I82" s="81"/>
      <c r="J82" s="104"/>
      <c r="K82" s="105"/>
      <c r="L82" s="105"/>
      <c r="M82" s="105"/>
      <c r="N82" s="105"/>
      <c r="O82" s="105"/>
      <c r="P82" s="105"/>
      <c r="Q82" s="105"/>
      <c r="R82" s="105"/>
      <c r="S82" s="106"/>
    </row>
    <row r="83" spans="1:19" ht="56.25" customHeight="1" x14ac:dyDescent="0.25">
      <c r="A83" s="41">
        <v>9</v>
      </c>
      <c r="B83" s="83" t="s">
        <v>20</v>
      </c>
      <c r="C83" s="86" t="s">
        <v>38</v>
      </c>
      <c r="D83" s="50">
        <f>IF(D88=0,0,ROUND(D86/D88*100,1))</f>
        <v>96.6</v>
      </c>
      <c r="E83" s="50">
        <f>IF(E88=0,0,ROUND(E86/E88*100,1))</f>
        <v>96.6</v>
      </c>
      <c r="F83" s="53">
        <f>E83-D83</f>
        <v>0</v>
      </c>
      <c r="G83" s="54"/>
      <c r="H83" s="53">
        <f>IF(D83=0,0,ROUND(E83/D83*100,1))</f>
        <v>100</v>
      </c>
      <c r="I83" s="54"/>
      <c r="J83" s="44" t="s">
        <v>66</v>
      </c>
      <c r="K83" s="45"/>
      <c r="L83" s="45"/>
      <c r="M83" s="45"/>
      <c r="N83" s="45"/>
      <c r="O83" s="45"/>
      <c r="P83" s="45"/>
      <c r="Q83" s="45"/>
      <c r="R83" s="45"/>
      <c r="S83" s="46"/>
    </row>
    <row r="84" spans="1:19" ht="152.25" customHeight="1" x14ac:dyDescent="0.25">
      <c r="A84" s="42"/>
      <c r="B84" s="84"/>
      <c r="C84" s="87"/>
      <c r="D84" s="51"/>
      <c r="E84" s="51"/>
      <c r="F84" s="55"/>
      <c r="G84" s="56"/>
      <c r="H84" s="55"/>
      <c r="I84" s="56"/>
      <c r="J84" s="68" t="str">
        <f>"El indicador al final del período de evaluación registró un alcanzado del "&amp;E83&amp;" por ciento en comparación con la meta programada del "&amp;D83&amp;" por ciento, representa un cumplimiento de la meta del "&amp;H83&amp;" por ciento, colocando el indicador en un semáforo de color "&amp;IF(AND(D83=0,H83=0),"",IF(AND(H83&gt;=95,H83&lt;=105,H86&gt;=95,H86&lt;=105,H88&gt;=95,H88&lt;=105),"VERDE:SE LOGRÓ LA META",IF(AND(H83&gt;=95,H83&lt;=105,H86&lt;95),"VERDE:AUNQUE EL INDICADOR ES VERDE, HAY VARIACIÓN EN VARIABLES",IF(AND(H83&gt;=95,H83&lt;=105,H86&gt;105),"VERDE:AUNQUE EL INDICADOR ES VERDE, HAY VARIACIÓN EN VARIABLES",IF(AND(H83&gt;=95,H83&lt;=105,H88&lt;95),"VERDE:AUNQUE EL INDICADOR ES VERDE, HAY VARIACIÓN EN VARIABLES",IF(AND(H83&gt;=95,H83&lt;=105,H88&gt;105),"VERDE:AUNQUE EL INDICADOR ES VERDE, HAY VARIACIÓN EN VARIABLES",IF(OR(AND(H83&gt;=90,H83&lt;95),AND(H83&gt;105,H83&lt;=110)),"AMARILLO",IF(OR(H83&lt;90,H83&gt;110),"ROJO",IF(AND(D83&lt;&gt;0,E83=0),"ROJO","")))))))))&amp;". 
"&amp;IF(AND(D83=0,E83=0),"NO",IF(OR(H83&lt;95,H83&gt;105),"SI","NO"))&amp;" hubo variación en el indicador y "&amp;IF(AND(D86=0,D88=0,H86=0,H88=0),"NO",IF(OR(H86&lt;95,H86&gt;105,H88&lt;95,H88&gt;105),"SI","NO"))&amp;" hubo variación en variables."</f>
        <v>El indicador al final del período de evaluación registró un alcanzado del 96.6 por ciento en comparación con la meta programada del 96.6 por ciento, representa un cumplimiento de la meta del 100 por ciento, colocando el indicador en un semáforo de color VERDE:SE LOGRÓ LA META. 
NO hubo variación en el indicador y NO hubo variación en variables.</v>
      </c>
      <c r="K84" s="69"/>
      <c r="L84" s="69"/>
      <c r="M84" s="69"/>
      <c r="N84" s="69"/>
      <c r="O84" s="69"/>
      <c r="P84" s="69"/>
      <c r="Q84" s="69"/>
      <c r="R84" s="69"/>
      <c r="S84" s="70"/>
    </row>
    <row r="85" spans="1:19" ht="276" customHeight="1" x14ac:dyDescent="0.25">
      <c r="A85" s="42"/>
      <c r="B85" s="85"/>
      <c r="C85" s="88"/>
      <c r="D85" s="52"/>
      <c r="E85" s="52"/>
      <c r="F85" s="57"/>
      <c r="G85" s="58"/>
      <c r="H85" s="57"/>
      <c r="I85" s="58"/>
      <c r="J85" s="71" t="s">
        <v>93</v>
      </c>
      <c r="K85" s="72"/>
      <c r="L85" s="72"/>
      <c r="M85" s="72"/>
      <c r="N85" s="72"/>
      <c r="O85" s="72"/>
      <c r="P85" s="72"/>
      <c r="Q85" s="72"/>
      <c r="R85" s="72"/>
      <c r="S85" s="73"/>
    </row>
    <row r="86" spans="1:19" ht="30" customHeight="1" x14ac:dyDescent="0.25">
      <c r="A86" s="42"/>
      <c r="B86" s="59" t="s">
        <v>21</v>
      </c>
      <c r="C86" s="61" t="s">
        <v>28</v>
      </c>
      <c r="D86" s="63">
        <v>28</v>
      </c>
      <c r="E86" s="63">
        <v>28</v>
      </c>
      <c r="F86" s="53">
        <f t="shared" ref="F86" si="10">E86-D86</f>
        <v>0</v>
      </c>
      <c r="G86" s="54"/>
      <c r="H86" s="53">
        <f t="shared" ref="H86" si="11">IF(D86=0,0,ROUND(E86/D86*100,1))</f>
        <v>100</v>
      </c>
      <c r="I86" s="54"/>
      <c r="J86" s="44" t="s">
        <v>68</v>
      </c>
      <c r="K86" s="45"/>
      <c r="L86" s="45"/>
      <c r="M86" s="45"/>
      <c r="N86" s="45"/>
      <c r="O86" s="45"/>
      <c r="P86" s="45"/>
      <c r="Q86" s="45"/>
      <c r="R86" s="45"/>
      <c r="S86" s="46"/>
    </row>
    <row r="87" spans="1:19" ht="186.75" customHeight="1" thickBot="1" x14ac:dyDescent="0.3">
      <c r="A87" s="42"/>
      <c r="B87" s="60"/>
      <c r="C87" s="62"/>
      <c r="D87" s="64"/>
      <c r="E87" s="64"/>
      <c r="F87" s="57"/>
      <c r="G87" s="58"/>
      <c r="H87" s="57"/>
      <c r="I87" s="58"/>
      <c r="J87" s="47" t="s">
        <v>94</v>
      </c>
      <c r="K87" s="48"/>
      <c r="L87" s="48"/>
      <c r="M87" s="48"/>
      <c r="N87" s="48"/>
      <c r="O87" s="48"/>
      <c r="P87" s="48"/>
      <c r="Q87" s="48"/>
      <c r="R87" s="48"/>
      <c r="S87" s="49"/>
    </row>
    <row r="88" spans="1:19" ht="32.25" customHeight="1" x14ac:dyDescent="0.25">
      <c r="A88" s="42"/>
      <c r="B88" s="127" t="s">
        <v>23</v>
      </c>
      <c r="C88" s="126" t="s">
        <v>46</v>
      </c>
      <c r="D88" s="125">
        <v>29</v>
      </c>
      <c r="E88" s="124">
        <f>D88</f>
        <v>29</v>
      </c>
      <c r="F88" s="79">
        <f>E88-D88</f>
        <v>0</v>
      </c>
      <c r="G88" s="79"/>
      <c r="H88" s="79">
        <f>IF(D88=0,0,ROUND(E88/D88*100,1))</f>
        <v>100</v>
      </c>
      <c r="I88" s="79"/>
      <c r="J88" s="44" t="s">
        <v>65</v>
      </c>
      <c r="K88" s="45"/>
      <c r="L88" s="45"/>
      <c r="M88" s="45"/>
      <c r="N88" s="45"/>
      <c r="O88" s="45"/>
      <c r="P88" s="45"/>
      <c r="Q88" s="45"/>
      <c r="R88" s="45"/>
      <c r="S88" s="46"/>
    </row>
    <row r="89" spans="1:19" ht="198.75" customHeight="1" thickBot="1" x14ac:dyDescent="0.3">
      <c r="A89" s="42"/>
      <c r="B89" s="127"/>
      <c r="C89" s="126"/>
      <c r="D89" s="125"/>
      <c r="E89" s="124"/>
      <c r="F89" s="79"/>
      <c r="G89" s="79"/>
      <c r="H89" s="79"/>
      <c r="I89" s="79"/>
      <c r="J89" s="47" t="s">
        <v>95</v>
      </c>
      <c r="K89" s="48"/>
      <c r="L89" s="48"/>
      <c r="M89" s="48"/>
      <c r="N89" s="48"/>
      <c r="O89" s="48"/>
      <c r="P89" s="48"/>
      <c r="Q89" s="48"/>
      <c r="R89" s="48"/>
      <c r="S89" s="49"/>
    </row>
    <row r="90" spans="1:19" ht="81.75" customHeight="1" x14ac:dyDescent="0.25">
      <c r="A90" s="42"/>
      <c r="B90" s="127"/>
      <c r="C90" s="126"/>
      <c r="D90" s="125"/>
      <c r="E90" s="124"/>
      <c r="F90" s="79"/>
      <c r="G90" s="79"/>
      <c r="H90" s="79"/>
      <c r="I90" s="79"/>
      <c r="J90" s="44" t="s">
        <v>64</v>
      </c>
      <c r="K90" s="45"/>
      <c r="L90" s="45"/>
      <c r="M90" s="45"/>
      <c r="N90" s="45"/>
      <c r="O90" s="45"/>
      <c r="P90" s="45"/>
      <c r="Q90" s="45"/>
      <c r="R90" s="45"/>
      <c r="S90" s="46"/>
    </row>
    <row r="91" spans="1:19" ht="198.75" customHeight="1" thickBot="1" x14ac:dyDescent="0.3">
      <c r="A91" s="43"/>
      <c r="B91" s="127"/>
      <c r="C91" s="126"/>
      <c r="D91" s="125"/>
      <c r="E91" s="124"/>
      <c r="F91" s="79"/>
      <c r="G91" s="79"/>
      <c r="H91" s="79"/>
      <c r="I91" s="79"/>
      <c r="J91" s="47" t="s">
        <v>96</v>
      </c>
      <c r="K91" s="48"/>
      <c r="L91" s="48"/>
      <c r="M91" s="48"/>
      <c r="N91" s="48"/>
      <c r="O91" s="48"/>
      <c r="P91" s="48"/>
      <c r="Q91" s="48"/>
      <c r="R91" s="48"/>
      <c r="S91" s="49"/>
    </row>
    <row r="92" spans="1:19" ht="45" customHeight="1" thickBot="1" x14ac:dyDescent="0.3">
      <c r="A92" s="108"/>
      <c r="B92" s="109"/>
      <c r="C92" s="109"/>
      <c r="D92" s="109"/>
      <c r="E92" s="109"/>
      <c r="F92" s="109"/>
      <c r="G92" s="109"/>
      <c r="H92" s="109"/>
      <c r="I92" s="109"/>
      <c r="J92" s="110"/>
      <c r="K92" s="110"/>
      <c r="L92" s="110"/>
      <c r="M92" s="110"/>
      <c r="N92" s="110"/>
      <c r="O92" s="110"/>
      <c r="P92" s="110"/>
      <c r="Q92" s="110"/>
      <c r="R92" s="110"/>
      <c r="S92" s="111"/>
    </row>
    <row r="93" spans="1:19" ht="26.25" customHeight="1" x14ac:dyDescent="0.45">
      <c r="A93" s="89" t="s">
        <v>7</v>
      </c>
      <c r="B93" s="92" t="s">
        <v>8</v>
      </c>
      <c r="C93" s="93"/>
      <c r="D93" s="82" t="s">
        <v>9</v>
      </c>
      <c r="E93" s="82"/>
      <c r="F93" s="82" t="s">
        <v>10</v>
      </c>
      <c r="G93" s="82"/>
      <c r="H93" s="82"/>
      <c r="I93" s="82"/>
      <c r="J93" s="98" t="s">
        <v>11</v>
      </c>
      <c r="K93" s="99"/>
      <c r="L93" s="99"/>
      <c r="M93" s="99"/>
      <c r="N93" s="99"/>
      <c r="O93" s="99"/>
      <c r="P93" s="99"/>
      <c r="Q93" s="99"/>
      <c r="R93" s="99"/>
      <c r="S93" s="100"/>
    </row>
    <row r="94" spans="1:19" ht="30" customHeight="1" x14ac:dyDescent="0.45">
      <c r="A94" s="90"/>
      <c r="B94" s="94"/>
      <c r="C94" s="95"/>
      <c r="D94" s="27" t="s">
        <v>12</v>
      </c>
      <c r="E94" s="27" t="s">
        <v>13</v>
      </c>
      <c r="F94" s="107" t="s">
        <v>14</v>
      </c>
      <c r="G94" s="107"/>
      <c r="H94" s="107" t="s">
        <v>15</v>
      </c>
      <c r="I94" s="107"/>
      <c r="J94" s="101"/>
      <c r="K94" s="102"/>
      <c r="L94" s="102"/>
      <c r="M94" s="102"/>
      <c r="N94" s="102"/>
      <c r="O94" s="102"/>
      <c r="P94" s="102"/>
      <c r="Q94" s="102"/>
      <c r="R94" s="102"/>
      <c r="S94" s="103"/>
    </row>
    <row r="95" spans="1:19" ht="26.25" customHeight="1" x14ac:dyDescent="0.25">
      <c r="A95" s="91"/>
      <c r="B95" s="96"/>
      <c r="C95" s="97"/>
      <c r="D95" s="23" t="s">
        <v>16</v>
      </c>
      <c r="E95" s="23" t="s">
        <v>17</v>
      </c>
      <c r="F95" s="81" t="s">
        <v>18</v>
      </c>
      <c r="G95" s="81"/>
      <c r="H95" s="81" t="s">
        <v>19</v>
      </c>
      <c r="I95" s="81"/>
      <c r="J95" s="104"/>
      <c r="K95" s="105"/>
      <c r="L95" s="105"/>
      <c r="M95" s="105"/>
      <c r="N95" s="105"/>
      <c r="O95" s="105"/>
      <c r="P95" s="105"/>
      <c r="Q95" s="105"/>
      <c r="R95" s="105"/>
      <c r="S95" s="106"/>
    </row>
    <row r="96" spans="1:19" ht="64.5" customHeight="1" x14ac:dyDescent="0.25">
      <c r="A96" s="128">
        <v>10</v>
      </c>
      <c r="B96" s="83" t="s">
        <v>20</v>
      </c>
      <c r="C96" s="86" t="s">
        <v>29</v>
      </c>
      <c r="D96" s="50">
        <f>IF(D101=0,0,ROUND(D99/D101*100,1))</f>
        <v>78.599999999999994</v>
      </c>
      <c r="E96" s="50">
        <f>IF(E101=0,0,ROUND(E99/E101*100,1))</f>
        <v>87.2</v>
      </c>
      <c r="F96" s="53">
        <f>E96-D96</f>
        <v>8.6000000000000085</v>
      </c>
      <c r="G96" s="54"/>
      <c r="H96" s="53">
        <f>IF(D96=0,0,ROUND(E96/D96*100,1))</f>
        <v>110.9</v>
      </c>
      <c r="I96" s="54"/>
      <c r="J96" s="44" t="s">
        <v>66</v>
      </c>
      <c r="K96" s="45"/>
      <c r="L96" s="45"/>
      <c r="M96" s="45"/>
      <c r="N96" s="45"/>
      <c r="O96" s="45"/>
      <c r="P96" s="45"/>
      <c r="Q96" s="45"/>
      <c r="R96" s="45"/>
      <c r="S96" s="46"/>
    </row>
    <row r="97" spans="1:19" ht="171" customHeight="1" x14ac:dyDescent="0.25">
      <c r="A97" s="129"/>
      <c r="B97" s="84"/>
      <c r="C97" s="87"/>
      <c r="D97" s="51"/>
      <c r="E97" s="51"/>
      <c r="F97" s="55"/>
      <c r="G97" s="56"/>
      <c r="H97" s="55"/>
      <c r="I97" s="56"/>
      <c r="J97" s="68" t="str">
        <f>"El indicador al final del período de evaluación registró un alcanzado del "&amp;E96&amp;" por ciento en comparación con la meta programada del "&amp;D96&amp;" por ciento, representa un cumplimiento de la meta del "&amp;H96&amp;" por ciento, colocando el indicador en un semáforo de color "&amp;IF(AND(D96=0,H96=0),"",IF(AND(H96&gt;=95,H96&lt;=105,H99&gt;=95,H99&lt;=105,H101&gt;=95,H101&lt;=105),"VERDE:SE LOGRÓ LA META",IF(AND(H96&gt;=95,H96&lt;=105,H99&lt;95),"VERDE:AUNQUE EL INDICADOR ES VERDE, HAY VARIACIÓN EN VARIABLES",IF(AND(H96&gt;=95,H96&lt;=105,H99&gt;105),"VERDE:AUNQUE EL INDICADOR ES VERDE, HAY VARIACIÓN EN VARIABLES",IF(AND(H96&gt;=95,H96&lt;=105,H101&lt;95),"VERDE:AUNQUE EL INDICADOR ES VERDE, HAY VARIACIÓN EN VARIABLES",IF(AND(H96&gt;=95,H96&lt;=105,H101&gt;105),"VERDE:AUNQUE EL INDICADOR ES VERDE, HAY VARIACIÓN EN VARIABLES",IF(OR(AND(H96&gt;=90,H96&lt;95),AND(H96&gt;105,H96&lt;=110)),"AMARILLO",IF(OR(H96&lt;90,H96&gt;110),"ROJO",IF(AND(D96&lt;&gt;0,E96=0),"ROJO","")))))))))&amp;". 
"&amp;IF(AND(D96=0,E96=0),"NO",IF(OR(H96&lt;95,H96&gt;105),"SI","NO"))&amp;" hubo variación en el indicador y "&amp;IF(AND(D99=0,D101=0,H99=0,H101=0),"NO",IF(OR(H99&lt;95,H99&gt;105,H101&lt;95,H101&gt;105),"SI","NO"))&amp;" hubo variación en variables."</f>
        <v>El indicador al final del período de evaluación registró un alcanzado del 87.2 por ciento en comparación con la meta programada del 78.6 por ciento, representa un cumplimiento de la meta del 110.9 por ciento, colocando el indicador en un semáforo de color ROJO. 
SI hubo variación en el indicador y SI hubo variación en variables.</v>
      </c>
      <c r="K97" s="69"/>
      <c r="L97" s="69"/>
      <c r="M97" s="69"/>
      <c r="N97" s="69"/>
      <c r="O97" s="69"/>
      <c r="P97" s="69"/>
      <c r="Q97" s="69"/>
      <c r="R97" s="69"/>
      <c r="S97" s="70"/>
    </row>
    <row r="98" spans="1:19" ht="273.75" customHeight="1" x14ac:dyDescent="0.25">
      <c r="A98" s="129"/>
      <c r="B98" s="85"/>
      <c r="C98" s="88"/>
      <c r="D98" s="52"/>
      <c r="E98" s="52"/>
      <c r="F98" s="57"/>
      <c r="G98" s="58"/>
      <c r="H98" s="57"/>
      <c r="I98" s="58"/>
      <c r="J98" s="71" t="s">
        <v>97</v>
      </c>
      <c r="K98" s="72"/>
      <c r="L98" s="72"/>
      <c r="M98" s="72"/>
      <c r="N98" s="72"/>
      <c r="O98" s="72"/>
      <c r="P98" s="72"/>
      <c r="Q98" s="72"/>
      <c r="R98" s="72"/>
      <c r="S98" s="73"/>
    </row>
    <row r="99" spans="1:19" ht="34.5" customHeight="1" x14ac:dyDescent="0.25">
      <c r="A99" s="129"/>
      <c r="B99" s="59" t="s">
        <v>21</v>
      </c>
      <c r="C99" s="61" t="s">
        <v>47</v>
      </c>
      <c r="D99" s="63">
        <v>2530</v>
      </c>
      <c r="E99" s="63">
        <v>3049</v>
      </c>
      <c r="F99" s="53">
        <f t="shared" ref="F99" si="12">E99-D99</f>
        <v>519</v>
      </c>
      <c r="G99" s="54"/>
      <c r="H99" s="53">
        <f t="shared" ref="H99" si="13">IF(D99=0,0,ROUND(E99/D99*100,1))</f>
        <v>120.5</v>
      </c>
      <c r="I99" s="54"/>
      <c r="J99" s="44" t="s">
        <v>68</v>
      </c>
      <c r="K99" s="45"/>
      <c r="L99" s="45"/>
      <c r="M99" s="45"/>
      <c r="N99" s="45"/>
      <c r="O99" s="45"/>
      <c r="P99" s="45"/>
      <c r="Q99" s="45"/>
      <c r="R99" s="45"/>
      <c r="S99" s="46"/>
    </row>
    <row r="100" spans="1:19" ht="210" customHeight="1" thickBot="1" x14ac:dyDescent="0.3">
      <c r="A100" s="129"/>
      <c r="B100" s="60"/>
      <c r="C100" s="62"/>
      <c r="D100" s="64"/>
      <c r="E100" s="64"/>
      <c r="F100" s="57"/>
      <c r="G100" s="58"/>
      <c r="H100" s="57"/>
      <c r="I100" s="58"/>
      <c r="J100" s="47" t="s">
        <v>98</v>
      </c>
      <c r="K100" s="48"/>
      <c r="L100" s="48"/>
      <c r="M100" s="48"/>
      <c r="N100" s="48"/>
      <c r="O100" s="48"/>
      <c r="P100" s="48"/>
      <c r="Q100" s="48"/>
      <c r="R100" s="48"/>
      <c r="S100" s="49"/>
    </row>
    <row r="101" spans="1:19" ht="33.75" customHeight="1" x14ac:dyDescent="0.25">
      <c r="A101" s="42"/>
      <c r="B101" s="140" t="s">
        <v>23</v>
      </c>
      <c r="C101" s="113" t="s">
        <v>48</v>
      </c>
      <c r="D101" s="112">
        <f>D49</f>
        <v>3220</v>
      </c>
      <c r="E101" s="112">
        <f>E49</f>
        <v>3496</v>
      </c>
      <c r="F101" s="79">
        <f>E101-D101</f>
        <v>276</v>
      </c>
      <c r="G101" s="79"/>
      <c r="H101" s="79">
        <f>IF(D101=0,0,ROUND(E101/D101*100,1))</f>
        <v>108.6</v>
      </c>
      <c r="I101" s="79"/>
      <c r="J101" s="44" t="s">
        <v>65</v>
      </c>
      <c r="K101" s="45"/>
      <c r="L101" s="45"/>
      <c r="M101" s="45"/>
      <c r="N101" s="45"/>
      <c r="O101" s="45"/>
      <c r="P101" s="45"/>
      <c r="Q101" s="45"/>
      <c r="R101" s="45"/>
      <c r="S101" s="46"/>
    </row>
    <row r="102" spans="1:19" ht="204.75" customHeight="1" thickBot="1" x14ac:dyDescent="0.3">
      <c r="A102" s="43"/>
      <c r="B102" s="140"/>
      <c r="C102" s="113"/>
      <c r="D102" s="112"/>
      <c r="E102" s="112"/>
      <c r="F102" s="79"/>
      <c r="G102" s="79"/>
      <c r="H102" s="79"/>
      <c r="I102" s="79"/>
      <c r="J102" s="47" t="s">
        <v>99</v>
      </c>
      <c r="K102" s="48"/>
      <c r="L102" s="48"/>
      <c r="M102" s="48"/>
      <c r="N102" s="48"/>
      <c r="O102" s="48"/>
      <c r="P102" s="48"/>
      <c r="Q102" s="48"/>
      <c r="R102" s="48"/>
      <c r="S102" s="49"/>
    </row>
    <row r="103" spans="1:19" ht="84.75" customHeight="1" x14ac:dyDescent="0.25">
      <c r="A103" s="32"/>
      <c r="B103" s="140"/>
      <c r="C103" s="113"/>
      <c r="D103" s="112"/>
      <c r="E103" s="112"/>
      <c r="F103" s="79"/>
      <c r="G103" s="79"/>
      <c r="H103" s="79"/>
      <c r="I103" s="79"/>
      <c r="J103" s="44" t="s">
        <v>64</v>
      </c>
      <c r="K103" s="45"/>
      <c r="L103" s="45"/>
      <c r="M103" s="45"/>
      <c r="N103" s="45"/>
      <c r="O103" s="45"/>
      <c r="P103" s="45"/>
      <c r="Q103" s="45"/>
      <c r="R103" s="45"/>
      <c r="S103" s="46"/>
    </row>
    <row r="104" spans="1:19" ht="204.75" customHeight="1" thickBot="1" x14ac:dyDescent="0.3">
      <c r="A104" s="32"/>
      <c r="B104" s="140"/>
      <c r="C104" s="113"/>
      <c r="D104" s="112"/>
      <c r="E104" s="112"/>
      <c r="F104" s="79"/>
      <c r="G104" s="79"/>
      <c r="H104" s="79"/>
      <c r="I104" s="79"/>
      <c r="J104" s="47" t="s">
        <v>100</v>
      </c>
      <c r="K104" s="48"/>
      <c r="L104" s="48"/>
      <c r="M104" s="48"/>
      <c r="N104" s="48"/>
      <c r="O104" s="48"/>
      <c r="P104" s="48"/>
      <c r="Q104" s="48"/>
      <c r="R104" s="48"/>
      <c r="S104" s="49"/>
    </row>
    <row r="105" spans="1:19" ht="40.5" customHeight="1" thickBot="1" x14ac:dyDescent="0.3">
      <c r="A105" s="15"/>
      <c r="B105" s="3"/>
      <c r="C105" s="34"/>
      <c r="D105" s="4"/>
      <c r="E105" s="4"/>
      <c r="F105" s="33"/>
      <c r="G105" s="33"/>
      <c r="H105" s="33"/>
      <c r="I105" s="33"/>
      <c r="J105" s="5"/>
      <c r="K105" s="5"/>
      <c r="L105" s="5"/>
      <c r="M105" s="5"/>
      <c r="N105" s="5"/>
      <c r="O105" s="5"/>
      <c r="P105" s="5"/>
      <c r="Q105" s="5"/>
      <c r="R105" s="5"/>
      <c r="S105" s="16"/>
    </row>
    <row r="106" spans="1:19" ht="26.25" customHeight="1" x14ac:dyDescent="0.45">
      <c r="A106" s="89" t="s">
        <v>7</v>
      </c>
      <c r="B106" s="92" t="s">
        <v>8</v>
      </c>
      <c r="C106" s="93"/>
      <c r="D106" s="82" t="s">
        <v>9</v>
      </c>
      <c r="E106" s="82"/>
      <c r="F106" s="82" t="s">
        <v>10</v>
      </c>
      <c r="G106" s="82"/>
      <c r="H106" s="82"/>
      <c r="I106" s="82"/>
      <c r="J106" s="98" t="s">
        <v>11</v>
      </c>
      <c r="K106" s="99"/>
      <c r="L106" s="99"/>
      <c r="M106" s="99"/>
      <c r="N106" s="99"/>
      <c r="O106" s="99"/>
      <c r="P106" s="99"/>
      <c r="Q106" s="99"/>
      <c r="R106" s="99"/>
      <c r="S106" s="100"/>
    </row>
    <row r="107" spans="1:19" ht="30" customHeight="1" x14ac:dyDescent="0.45">
      <c r="A107" s="90"/>
      <c r="B107" s="94"/>
      <c r="C107" s="95"/>
      <c r="D107" s="27" t="s">
        <v>12</v>
      </c>
      <c r="E107" s="27" t="s">
        <v>13</v>
      </c>
      <c r="F107" s="107" t="s">
        <v>14</v>
      </c>
      <c r="G107" s="107"/>
      <c r="H107" s="107" t="s">
        <v>15</v>
      </c>
      <c r="I107" s="107"/>
      <c r="J107" s="101"/>
      <c r="K107" s="102"/>
      <c r="L107" s="102"/>
      <c r="M107" s="102"/>
      <c r="N107" s="102"/>
      <c r="O107" s="102"/>
      <c r="P107" s="102"/>
      <c r="Q107" s="102"/>
      <c r="R107" s="102"/>
      <c r="S107" s="103"/>
    </row>
    <row r="108" spans="1:19" ht="26.25" customHeight="1" x14ac:dyDescent="0.25">
      <c r="A108" s="91"/>
      <c r="B108" s="96"/>
      <c r="C108" s="97"/>
      <c r="D108" s="23" t="s">
        <v>16</v>
      </c>
      <c r="E108" s="23" t="s">
        <v>17</v>
      </c>
      <c r="F108" s="81" t="s">
        <v>18</v>
      </c>
      <c r="G108" s="81"/>
      <c r="H108" s="81" t="s">
        <v>19</v>
      </c>
      <c r="I108" s="81"/>
      <c r="J108" s="104"/>
      <c r="K108" s="105"/>
      <c r="L108" s="105"/>
      <c r="M108" s="105"/>
      <c r="N108" s="105"/>
      <c r="O108" s="105"/>
      <c r="P108" s="105"/>
      <c r="Q108" s="105"/>
      <c r="R108" s="105"/>
      <c r="S108" s="106"/>
    </row>
    <row r="109" spans="1:19" ht="68.25" customHeight="1" x14ac:dyDescent="0.25">
      <c r="A109" s="41">
        <v>11</v>
      </c>
      <c r="B109" s="83" t="s">
        <v>20</v>
      </c>
      <c r="C109" s="86" t="s">
        <v>49</v>
      </c>
      <c r="D109" s="50">
        <f>IF(D114=0,0,ROUND(D112/D114*1,1))</f>
        <v>9.3000000000000007</v>
      </c>
      <c r="E109" s="50">
        <f>IF(E114=0,0,ROUND(E112/E114*1,1))</f>
        <v>9.1</v>
      </c>
      <c r="F109" s="53">
        <f>E109-D109</f>
        <v>-0.20000000000000107</v>
      </c>
      <c r="G109" s="54"/>
      <c r="H109" s="53">
        <f>IF(D109=0,0,ROUND(E109/D109*100,1))</f>
        <v>97.8</v>
      </c>
      <c r="I109" s="54"/>
      <c r="J109" s="44" t="s">
        <v>66</v>
      </c>
      <c r="K109" s="45"/>
      <c r="L109" s="45"/>
      <c r="M109" s="45"/>
      <c r="N109" s="45"/>
      <c r="O109" s="45"/>
      <c r="P109" s="45"/>
      <c r="Q109" s="45"/>
      <c r="R109" s="45"/>
      <c r="S109" s="46"/>
    </row>
    <row r="110" spans="1:19" ht="174" customHeight="1" x14ac:dyDescent="0.25">
      <c r="A110" s="42"/>
      <c r="B110" s="84"/>
      <c r="C110" s="87"/>
      <c r="D110" s="51"/>
      <c r="E110" s="51"/>
      <c r="F110" s="55"/>
      <c r="G110" s="56"/>
      <c r="H110" s="55"/>
      <c r="I110" s="56"/>
      <c r="J110" s="68" t="str">
        <f>"El indicador al final del período de evaluación registró un alcanzado del "&amp;E109&amp;" por ciento en comparación con la meta programada del "&amp;D109&amp;" por ciento, representa un cumplimiento de la meta del "&amp;H109&amp;" por ciento, colocando el indicador en un semáforo de color "&amp;IF(AND(D109=0,H109=0),"",IF(AND(H109&gt;=95,H109&lt;=105,H112&gt;=95,H112&lt;=105,H114&gt;=95,H114&lt;=105),"VERDE:SE LOGRÓ LA META",IF(AND(H109&gt;=95,H109&lt;=105,H112&lt;95),"VERDE:AUNQUE EL INDICADOR ES VERDE, HAY VARIACIÓN EN VARIABLES",IF(AND(H109&gt;=95,H109&lt;=105,H112&gt;105),"VERDE:AUNQUE EL INDICADOR ES VERDE, HAY VARIACIÓN EN VARIABLES",IF(AND(H109&gt;=95,H109&lt;=105,H114&lt;95),"VERDE:AUNQUE EL INDICADOR ES VERDE, HAY VARIACIÓN EN VARIABLES",IF(AND(H109&gt;=95,H109&lt;=105,H114&gt;105),"VERDE:AUNQUE EL INDICADOR ES VERDE, HAY VARIACIÓN EN VARIABLES",IF(OR(AND(H109&gt;=90,H109&lt;95),AND(H109&gt;105,H109&lt;=110)),"AMARILLO",IF(OR(H109&lt;90,H109&gt;110),"ROJO",IF(AND(D109&lt;&gt;0,E109=0),"ROJO","")))))))))&amp;". 
"&amp;IF(AND(D109=0,E109=0),"NO",IF(OR(H109&lt;95,H109&gt;105),"SI","NO"))&amp;" hubo variación en el indicador y "&amp;IF(AND(D112=0,D114=0,H112=0,H114=0),"NO",IF(OR(H112&lt;95,H112&gt;105,H114&lt;95,H114&gt;105),"SI","NO"))&amp;" hubo variación en variables."</f>
        <v>El indicador al final del período de evaluación registró un alcanzado del 9.1 por ciento en comparación con la meta programada del 9.3 por ciento, representa un cumplimiento de la meta del 97.8 por ciento, colocando el indicador en un semáforo de color VERDE:AUNQUE EL INDICADOR ES VERDE, HAY VARIACIÓN EN VARIABLES. 
NO hubo variación en el indicador y SI hubo variación en variables.</v>
      </c>
      <c r="K110" s="69"/>
      <c r="L110" s="69"/>
      <c r="M110" s="69"/>
      <c r="N110" s="69"/>
      <c r="O110" s="69"/>
      <c r="P110" s="69"/>
      <c r="Q110" s="69"/>
      <c r="R110" s="69"/>
      <c r="S110" s="70"/>
    </row>
    <row r="111" spans="1:19" ht="253.5" customHeight="1" x14ac:dyDescent="0.25">
      <c r="A111" s="42"/>
      <c r="B111" s="85"/>
      <c r="C111" s="88"/>
      <c r="D111" s="52"/>
      <c r="E111" s="52"/>
      <c r="F111" s="57"/>
      <c r="G111" s="58"/>
      <c r="H111" s="57"/>
      <c r="I111" s="58"/>
      <c r="J111" s="71" t="s">
        <v>101</v>
      </c>
      <c r="K111" s="72"/>
      <c r="L111" s="72"/>
      <c r="M111" s="72"/>
      <c r="N111" s="72"/>
      <c r="O111" s="72"/>
      <c r="P111" s="72"/>
      <c r="Q111" s="72"/>
      <c r="R111" s="72"/>
      <c r="S111" s="73"/>
    </row>
    <row r="112" spans="1:19" ht="29.25" customHeight="1" x14ac:dyDescent="0.25">
      <c r="A112" s="42"/>
      <c r="B112" s="59" t="s">
        <v>21</v>
      </c>
      <c r="C112" s="61" t="s">
        <v>50</v>
      </c>
      <c r="D112" s="63">
        <v>27830</v>
      </c>
      <c r="E112" s="63">
        <v>28855</v>
      </c>
      <c r="F112" s="53">
        <f t="shared" ref="F112" si="14">E112-D112</f>
        <v>1025</v>
      </c>
      <c r="G112" s="54"/>
      <c r="H112" s="53">
        <f t="shared" ref="H112" si="15">IF(D112=0,0,ROUND(E112/D112*100,1))</f>
        <v>103.7</v>
      </c>
      <c r="I112" s="54"/>
      <c r="J112" s="44" t="s">
        <v>68</v>
      </c>
      <c r="K112" s="45"/>
      <c r="L112" s="45"/>
      <c r="M112" s="45"/>
      <c r="N112" s="45"/>
      <c r="O112" s="45"/>
      <c r="P112" s="45"/>
      <c r="Q112" s="45"/>
      <c r="R112" s="45"/>
      <c r="S112" s="46"/>
    </row>
    <row r="113" spans="1:19" ht="254.25" customHeight="1" thickBot="1" x14ac:dyDescent="0.3">
      <c r="A113" s="42"/>
      <c r="B113" s="60"/>
      <c r="C113" s="62"/>
      <c r="D113" s="64"/>
      <c r="E113" s="64"/>
      <c r="F113" s="57"/>
      <c r="G113" s="58"/>
      <c r="H113" s="57"/>
      <c r="I113" s="58"/>
      <c r="J113" s="47" t="s">
        <v>102</v>
      </c>
      <c r="K113" s="48"/>
      <c r="L113" s="48"/>
      <c r="M113" s="48"/>
      <c r="N113" s="48"/>
      <c r="O113" s="48"/>
      <c r="P113" s="48"/>
      <c r="Q113" s="48"/>
      <c r="R113" s="48"/>
      <c r="S113" s="49"/>
    </row>
    <row r="114" spans="1:19" ht="39" customHeight="1" x14ac:dyDescent="0.25">
      <c r="A114" s="42"/>
      <c r="B114" s="39" t="s">
        <v>23</v>
      </c>
      <c r="C114" s="37" t="s">
        <v>51</v>
      </c>
      <c r="D114" s="35">
        <v>2990</v>
      </c>
      <c r="E114" s="35">
        <v>3163</v>
      </c>
      <c r="F114" s="79">
        <f>E114-D114</f>
        <v>173</v>
      </c>
      <c r="G114" s="79"/>
      <c r="H114" s="79">
        <f>IF(D114=0,0,ROUND(E114/D114*100,1))</f>
        <v>105.8</v>
      </c>
      <c r="I114" s="79"/>
      <c r="J114" s="44" t="s">
        <v>65</v>
      </c>
      <c r="K114" s="45"/>
      <c r="L114" s="45"/>
      <c r="M114" s="45"/>
      <c r="N114" s="45"/>
      <c r="O114" s="45"/>
      <c r="P114" s="45"/>
      <c r="Q114" s="45"/>
      <c r="R114" s="45"/>
      <c r="S114" s="46"/>
    </row>
    <row r="115" spans="1:19" ht="207.75" customHeight="1" thickBot="1" x14ac:dyDescent="0.3">
      <c r="A115" s="42"/>
      <c r="B115" s="39"/>
      <c r="C115" s="37"/>
      <c r="D115" s="35"/>
      <c r="E115" s="35"/>
      <c r="F115" s="79"/>
      <c r="G115" s="79"/>
      <c r="H115" s="79"/>
      <c r="I115" s="79"/>
      <c r="J115" s="47" t="s">
        <v>103</v>
      </c>
      <c r="K115" s="48"/>
      <c r="L115" s="48"/>
      <c r="M115" s="48"/>
      <c r="N115" s="48"/>
      <c r="O115" s="48"/>
      <c r="P115" s="48"/>
      <c r="Q115" s="48"/>
      <c r="R115" s="48"/>
      <c r="S115" s="49"/>
    </row>
    <row r="116" spans="1:19" ht="72.75" customHeight="1" x14ac:dyDescent="0.25">
      <c r="A116" s="42"/>
      <c r="B116" s="39"/>
      <c r="C116" s="37"/>
      <c r="D116" s="35"/>
      <c r="E116" s="35"/>
      <c r="F116" s="79"/>
      <c r="G116" s="79"/>
      <c r="H116" s="79"/>
      <c r="I116" s="79"/>
      <c r="J116" s="44" t="s">
        <v>64</v>
      </c>
      <c r="K116" s="45"/>
      <c r="L116" s="45"/>
      <c r="M116" s="45"/>
      <c r="N116" s="45"/>
      <c r="O116" s="45"/>
      <c r="P116" s="45"/>
      <c r="Q116" s="45"/>
      <c r="R116" s="45"/>
      <c r="S116" s="46"/>
    </row>
    <row r="117" spans="1:19" ht="207.75" customHeight="1" thickBot="1" x14ac:dyDescent="0.3">
      <c r="A117" s="43"/>
      <c r="B117" s="39"/>
      <c r="C117" s="37"/>
      <c r="D117" s="35"/>
      <c r="E117" s="35"/>
      <c r="F117" s="79"/>
      <c r="G117" s="79"/>
      <c r="H117" s="79"/>
      <c r="I117" s="79"/>
      <c r="J117" s="47" t="s">
        <v>104</v>
      </c>
      <c r="K117" s="48"/>
      <c r="L117" s="48"/>
      <c r="M117" s="48"/>
      <c r="N117" s="48"/>
      <c r="O117" s="48"/>
      <c r="P117" s="48"/>
      <c r="Q117" s="48"/>
      <c r="R117" s="48"/>
      <c r="S117" s="49"/>
    </row>
    <row r="118" spans="1:19" ht="87" customHeight="1" thickBot="1" x14ac:dyDescent="0.3">
      <c r="A118" s="108"/>
      <c r="B118" s="109"/>
      <c r="C118" s="109"/>
      <c r="D118" s="109"/>
      <c r="E118" s="109"/>
      <c r="F118" s="109"/>
      <c r="G118" s="109"/>
      <c r="H118" s="109"/>
      <c r="I118" s="109"/>
      <c r="J118" s="110"/>
      <c r="K118" s="110"/>
      <c r="L118" s="110"/>
      <c r="M118" s="110"/>
      <c r="N118" s="110"/>
      <c r="O118" s="110"/>
      <c r="P118" s="110"/>
      <c r="Q118" s="110"/>
      <c r="R118" s="110"/>
      <c r="S118" s="111"/>
    </row>
    <row r="119" spans="1:19" ht="26.25" customHeight="1" x14ac:dyDescent="0.45">
      <c r="A119" s="89" t="s">
        <v>7</v>
      </c>
      <c r="B119" s="92" t="s">
        <v>8</v>
      </c>
      <c r="C119" s="93"/>
      <c r="D119" s="82" t="s">
        <v>9</v>
      </c>
      <c r="E119" s="82"/>
      <c r="F119" s="82" t="s">
        <v>10</v>
      </c>
      <c r="G119" s="82"/>
      <c r="H119" s="82"/>
      <c r="I119" s="82"/>
      <c r="J119" s="98" t="s">
        <v>11</v>
      </c>
      <c r="K119" s="99"/>
      <c r="L119" s="99"/>
      <c r="M119" s="99"/>
      <c r="N119" s="99"/>
      <c r="O119" s="99"/>
      <c r="P119" s="99"/>
      <c r="Q119" s="99"/>
      <c r="R119" s="99"/>
      <c r="S119" s="100"/>
    </row>
    <row r="120" spans="1:19" ht="30" customHeight="1" x14ac:dyDescent="0.45">
      <c r="A120" s="90"/>
      <c r="B120" s="94"/>
      <c r="C120" s="95"/>
      <c r="D120" s="27" t="s">
        <v>12</v>
      </c>
      <c r="E120" s="27" t="s">
        <v>13</v>
      </c>
      <c r="F120" s="107" t="s">
        <v>14</v>
      </c>
      <c r="G120" s="107"/>
      <c r="H120" s="107" t="s">
        <v>15</v>
      </c>
      <c r="I120" s="107"/>
      <c r="J120" s="101"/>
      <c r="K120" s="102"/>
      <c r="L120" s="102"/>
      <c r="M120" s="102"/>
      <c r="N120" s="102"/>
      <c r="O120" s="102"/>
      <c r="P120" s="102"/>
      <c r="Q120" s="102"/>
      <c r="R120" s="102"/>
      <c r="S120" s="103"/>
    </row>
    <row r="121" spans="1:19" ht="26.25" customHeight="1" x14ac:dyDescent="0.25">
      <c r="A121" s="91"/>
      <c r="B121" s="96"/>
      <c r="C121" s="97"/>
      <c r="D121" s="23" t="s">
        <v>16</v>
      </c>
      <c r="E121" s="23" t="s">
        <v>17</v>
      </c>
      <c r="F121" s="81" t="s">
        <v>18</v>
      </c>
      <c r="G121" s="81"/>
      <c r="H121" s="81" t="s">
        <v>19</v>
      </c>
      <c r="I121" s="81"/>
      <c r="J121" s="104"/>
      <c r="K121" s="105"/>
      <c r="L121" s="105"/>
      <c r="M121" s="105"/>
      <c r="N121" s="105"/>
      <c r="O121" s="105"/>
      <c r="P121" s="105"/>
      <c r="Q121" s="105"/>
      <c r="R121" s="105"/>
      <c r="S121" s="106"/>
    </row>
    <row r="122" spans="1:19" ht="56.25" customHeight="1" x14ac:dyDescent="0.25">
      <c r="A122" s="41">
        <v>13</v>
      </c>
      <c r="B122" s="83" t="s">
        <v>20</v>
      </c>
      <c r="C122" s="86" t="s">
        <v>30</v>
      </c>
      <c r="D122" s="50">
        <f>IF(D127=0,0,ROUND(D125/D127*100,1))</f>
        <v>90.4</v>
      </c>
      <c r="E122" s="50">
        <f>IF(E127=0,0,ROUND(E125/E127*100,1))</f>
        <v>85.5</v>
      </c>
      <c r="F122" s="53">
        <f>E122-D122</f>
        <v>-4.9000000000000057</v>
      </c>
      <c r="G122" s="54"/>
      <c r="H122" s="53">
        <f>IF(D122=0,0,ROUND(E122/D122*100,1))</f>
        <v>94.6</v>
      </c>
      <c r="I122" s="54"/>
      <c r="J122" s="44" t="s">
        <v>66</v>
      </c>
      <c r="K122" s="45"/>
      <c r="L122" s="45"/>
      <c r="M122" s="45"/>
      <c r="N122" s="45"/>
      <c r="O122" s="45"/>
      <c r="P122" s="45"/>
      <c r="Q122" s="45"/>
      <c r="R122" s="45"/>
      <c r="S122" s="46"/>
    </row>
    <row r="123" spans="1:19" ht="156" customHeight="1" x14ac:dyDescent="0.25">
      <c r="A123" s="42"/>
      <c r="B123" s="84"/>
      <c r="C123" s="87"/>
      <c r="D123" s="51"/>
      <c r="E123" s="51"/>
      <c r="F123" s="55"/>
      <c r="G123" s="56"/>
      <c r="H123" s="55"/>
      <c r="I123" s="56"/>
      <c r="J123" s="68" t="str">
        <f>"El indicador al final del período de evaluación registró un alcanzado del "&amp;E122&amp;" por ciento en comparación con la meta programada del "&amp;D122&amp;" por ciento, representa un cumplimiento de la meta del "&amp;H122&amp;" por ciento, colocando el indicador en un semáforo de color "&amp;IF(AND(D122=0,H122=0),"",IF(AND(H122&gt;=95,H122&lt;=105,H125&gt;=95,H125&lt;=105,H127&gt;=95,H127&lt;=105),"VERDE:SE LOGRÓ LA META",IF(AND(H122&gt;=95,H122&lt;=105,H125&lt;95),"VERDE:AUNQUE EL INDICADOR ES VERDE, HAY VARIACIÓN EN VARIABLES",IF(AND(H122&gt;=95,H122&lt;=105,H125&gt;105),"VERDE:AUNQUE EL INDICADOR ES VERDE, HAY VARIACIÓN EN VARIABLES",IF(AND(H122&gt;=95,H122&lt;=105,H127&lt;95),"VERDE:AUNQUE EL INDICADOR ES VERDE, HAY VARIACIÓN EN VARIABLES",IF(AND(H122&gt;=95,H122&lt;=105,H127&gt;105),"VERDE:AUNQUE EL INDICADOR ES VERDE, HAY VARIACIÓN EN VARIABLES",IF(OR(AND(H122&gt;=90,H122&lt;95),AND(H122&gt;105,H122&lt;=110)),"AMARILLO",IF(OR(H122&lt;90,H122&gt;110),"ROJO",IF(AND(D122&lt;&gt;0,E122=0),"ROJO","")))))))))&amp;". 
"&amp;IF(AND(D122=0,E122=0),"NO",IF(OR(H122&lt;95,H122&gt;105),"SI","NO"))&amp;" hubo variación en el indicador y "&amp;IF(AND(D125=0,D127=0,H125=0,H127=0),"NO",IF(OR(H125&lt;95,H125&gt;105,H127&lt;95,H127&gt;105),"SI","NO"))&amp;" hubo variación en variables."</f>
        <v>El indicador al final del período de evaluación registró un alcanzado del 85.5 por ciento en comparación con la meta programada del 90.4 por ciento, representa un cumplimiento de la meta del 94.6 por ciento, colocando el indicador en un semáforo de color AMARILLO. 
SI hubo variación en el indicador y SI hubo variación en variables.</v>
      </c>
      <c r="K123" s="69"/>
      <c r="L123" s="69"/>
      <c r="M123" s="69"/>
      <c r="N123" s="69"/>
      <c r="O123" s="69"/>
      <c r="P123" s="69"/>
      <c r="Q123" s="69"/>
      <c r="R123" s="69"/>
      <c r="S123" s="70"/>
    </row>
    <row r="124" spans="1:19" ht="263.25" customHeight="1" x14ac:dyDescent="0.25">
      <c r="A124" s="42"/>
      <c r="B124" s="85"/>
      <c r="C124" s="88"/>
      <c r="D124" s="52"/>
      <c r="E124" s="52"/>
      <c r="F124" s="57"/>
      <c r="G124" s="58"/>
      <c r="H124" s="57"/>
      <c r="I124" s="58"/>
      <c r="J124" s="71" t="s">
        <v>105</v>
      </c>
      <c r="K124" s="72"/>
      <c r="L124" s="72"/>
      <c r="M124" s="72"/>
      <c r="N124" s="72"/>
      <c r="O124" s="72"/>
      <c r="P124" s="72"/>
      <c r="Q124" s="72"/>
      <c r="R124" s="72"/>
      <c r="S124" s="73"/>
    </row>
    <row r="125" spans="1:19" ht="31.5" customHeight="1" x14ac:dyDescent="0.25">
      <c r="A125" s="42"/>
      <c r="B125" s="59" t="s">
        <v>21</v>
      </c>
      <c r="C125" s="61" t="s">
        <v>52</v>
      </c>
      <c r="D125" s="63">
        <v>75</v>
      </c>
      <c r="E125" s="63">
        <v>71</v>
      </c>
      <c r="F125" s="53">
        <f t="shared" ref="F125" si="16">E125-D125</f>
        <v>-4</v>
      </c>
      <c r="G125" s="54"/>
      <c r="H125" s="53">
        <f t="shared" ref="H125" si="17">IF(D125=0,0,ROUND(E125/D125*100,1))</f>
        <v>94.7</v>
      </c>
      <c r="I125" s="54"/>
      <c r="J125" s="44" t="s">
        <v>68</v>
      </c>
      <c r="K125" s="45"/>
      <c r="L125" s="45"/>
      <c r="M125" s="45"/>
      <c r="N125" s="45"/>
      <c r="O125" s="45"/>
      <c r="P125" s="45"/>
      <c r="Q125" s="45"/>
      <c r="R125" s="45"/>
      <c r="S125" s="46"/>
    </row>
    <row r="126" spans="1:19" ht="215.25" customHeight="1" thickBot="1" x14ac:dyDescent="0.3">
      <c r="A126" s="42"/>
      <c r="B126" s="60"/>
      <c r="C126" s="62"/>
      <c r="D126" s="64"/>
      <c r="E126" s="64"/>
      <c r="F126" s="57"/>
      <c r="G126" s="58"/>
      <c r="H126" s="57"/>
      <c r="I126" s="58"/>
      <c r="J126" s="47" t="s">
        <v>102</v>
      </c>
      <c r="K126" s="48"/>
      <c r="L126" s="48"/>
      <c r="M126" s="48"/>
      <c r="N126" s="48"/>
      <c r="O126" s="48"/>
      <c r="P126" s="48"/>
      <c r="Q126" s="48"/>
      <c r="R126" s="48"/>
      <c r="S126" s="49"/>
    </row>
    <row r="127" spans="1:19" ht="32.25" customHeight="1" x14ac:dyDescent="0.25">
      <c r="A127" s="42"/>
      <c r="B127" s="39" t="s">
        <v>23</v>
      </c>
      <c r="C127" s="37" t="s">
        <v>53</v>
      </c>
      <c r="D127" s="35">
        <v>83</v>
      </c>
      <c r="E127" s="35">
        <v>83</v>
      </c>
      <c r="F127" s="79">
        <f>E127-D127</f>
        <v>0</v>
      </c>
      <c r="G127" s="79"/>
      <c r="H127" s="79">
        <f>IF(D127=0,0,ROUND(E127/D127*100,1))</f>
        <v>100</v>
      </c>
      <c r="I127" s="79"/>
      <c r="J127" s="44" t="s">
        <v>65</v>
      </c>
      <c r="K127" s="45"/>
      <c r="L127" s="45"/>
      <c r="M127" s="45"/>
      <c r="N127" s="45"/>
      <c r="O127" s="45"/>
      <c r="P127" s="45"/>
      <c r="Q127" s="45"/>
      <c r="R127" s="45"/>
      <c r="S127" s="46"/>
    </row>
    <row r="128" spans="1:19" ht="195.75" customHeight="1" thickBot="1" x14ac:dyDescent="0.3">
      <c r="A128" s="42"/>
      <c r="B128" s="39"/>
      <c r="C128" s="37"/>
      <c r="D128" s="35"/>
      <c r="E128" s="35"/>
      <c r="F128" s="79"/>
      <c r="G128" s="79"/>
      <c r="H128" s="79"/>
      <c r="I128" s="79"/>
      <c r="J128" s="47" t="s">
        <v>106</v>
      </c>
      <c r="K128" s="48"/>
      <c r="L128" s="48"/>
      <c r="M128" s="48"/>
      <c r="N128" s="48"/>
      <c r="O128" s="48"/>
      <c r="P128" s="48"/>
      <c r="Q128" s="48"/>
      <c r="R128" s="48"/>
      <c r="S128" s="49"/>
    </row>
    <row r="129" spans="1:19" ht="69.75" customHeight="1" x14ac:dyDescent="0.25">
      <c r="A129" s="42"/>
      <c r="B129" s="39"/>
      <c r="C129" s="37"/>
      <c r="D129" s="35"/>
      <c r="E129" s="35"/>
      <c r="F129" s="79"/>
      <c r="G129" s="79"/>
      <c r="H129" s="79"/>
      <c r="I129" s="79"/>
      <c r="J129" s="44" t="s">
        <v>64</v>
      </c>
      <c r="K129" s="45"/>
      <c r="L129" s="45"/>
      <c r="M129" s="45"/>
      <c r="N129" s="45"/>
      <c r="O129" s="45"/>
      <c r="P129" s="45"/>
      <c r="Q129" s="45"/>
      <c r="R129" s="45"/>
      <c r="S129" s="46"/>
    </row>
    <row r="130" spans="1:19" ht="195.75" customHeight="1" thickBot="1" x14ac:dyDescent="0.3">
      <c r="A130" s="42"/>
      <c r="B130" s="39"/>
      <c r="C130" s="37"/>
      <c r="D130" s="35"/>
      <c r="E130" s="35"/>
      <c r="F130" s="79"/>
      <c r="G130" s="79"/>
      <c r="H130" s="79"/>
      <c r="I130" s="79"/>
      <c r="J130" s="47" t="s">
        <v>107</v>
      </c>
      <c r="K130" s="48"/>
      <c r="L130" s="48"/>
      <c r="M130" s="48"/>
      <c r="N130" s="48"/>
      <c r="O130" s="48"/>
      <c r="P130" s="48"/>
      <c r="Q130" s="48"/>
      <c r="R130" s="48"/>
      <c r="S130" s="49"/>
    </row>
    <row r="131" spans="1:19" ht="53.25" customHeight="1" thickBot="1" x14ac:dyDescent="0.3">
      <c r="A131" s="15"/>
      <c r="B131" s="3"/>
      <c r="C131" s="34"/>
      <c r="D131" s="4"/>
      <c r="E131" s="4"/>
      <c r="F131" s="33"/>
      <c r="G131" s="33"/>
      <c r="H131" s="33"/>
      <c r="I131" s="33"/>
      <c r="J131" s="5"/>
      <c r="K131" s="5"/>
      <c r="L131" s="5"/>
      <c r="M131" s="5"/>
      <c r="N131" s="5"/>
      <c r="O131" s="5"/>
      <c r="P131" s="5"/>
      <c r="Q131" s="5"/>
      <c r="R131" s="5"/>
      <c r="S131" s="16"/>
    </row>
    <row r="132" spans="1:19" ht="26.25" customHeight="1" x14ac:dyDescent="0.45">
      <c r="A132" s="89" t="s">
        <v>7</v>
      </c>
      <c r="B132" s="92" t="s">
        <v>8</v>
      </c>
      <c r="C132" s="93"/>
      <c r="D132" s="82" t="s">
        <v>9</v>
      </c>
      <c r="E132" s="82"/>
      <c r="F132" s="82" t="s">
        <v>10</v>
      </c>
      <c r="G132" s="82"/>
      <c r="H132" s="82"/>
      <c r="I132" s="82"/>
      <c r="J132" s="98" t="s">
        <v>11</v>
      </c>
      <c r="K132" s="99"/>
      <c r="L132" s="99"/>
      <c r="M132" s="99"/>
      <c r="N132" s="99"/>
      <c r="O132" s="99"/>
      <c r="P132" s="99"/>
      <c r="Q132" s="99"/>
      <c r="R132" s="99"/>
      <c r="S132" s="100"/>
    </row>
    <row r="133" spans="1:19" ht="30" customHeight="1" x14ac:dyDescent="0.45">
      <c r="A133" s="90"/>
      <c r="B133" s="94"/>
      <c r="C133" s="95"/>
      <c r="D133" s="27" t="s">
        <v>12</v>
      </c>
      <c r="E133" s="27" t="s">
        <v>13</v>
      </c>
      <c r="F133" s="107" t="s">
        <v>14</v>
      </c>
      <c r="G133" s="107"/>
      <c r="H133" s="107" t="s">
        <v>15</v>
      </c>
      <c r="I133" s="107"/>
      <c r="J133" s="101"/>
      <c r="K133" s="102"/>
      <c r="L133" s="102"/>
      <c r="M133" s="102"/>
      <c r="N133" s="102"/>
      <c r="O133" s="102"/>
      <c r="P133" s="102"/>
      <c r="Q133" s="102"/>
      <c r="R133" s="102"/>
      <c r="S133" s="103"/>
    </row>
    <row r="134" spans="1:19" ht="26.25" customHeight="1" x14ac:dyDescent="0.25">
      <c r="A134" s="91"/>
      <c r="B134" s="96"/>
      <c r="C134" s="97"/>
      <c r="D134" s="23" t="s">
        <v>16</v>
      </c>
      <c r="E134" s="23" t="s">
        <v>17</v>
      </c>
      <c r="F134" s="81" t="s">
        <v>18</v>
      </c>
      <c r="G134" s="81"/>
      <c r="H134" s="81" t="s">
        <v>19</v>
      </c>
      <c r="I134" s="81"/>
      <c r="J134" s="104"/>
      <c r="K134" s="105"/>
      <c r="L134" s="105"/>
      <c r="M134" s="105"/>
      <c r="N134" s="105"/>
      <c r="O134" s="105"/>
      <c r="P134" s="105"/>
      <c r="Q134" s="105"/>
      <c r="R134" s="105"/>
      <c r="S134" s="106"/>
    </row>
    <row r="135" spans="1:19" ht="52.5" customHeight="1" x14ac:dyDescent="0.25">
      <c r="A135" s="41">
        <v>14</v>
      </c>
      <c r="B135" s="83" t="s">
        <v>20</v>
      </c>
      <c r="C135" s="86" t="s">
        <v>31</v>
      </c>
      <c r="D135" s="50">
        <f>IF(D140=0,0,ROUND(D138/D140*100,1))</f>
        <v>51.7</v>
      </c>
      <c r="E135" s="50">
        <f>IF(E140=0,0,ROUND(E138/E140*100,1))</f>
        <v>48</v>
      </c>
      <c r="F135" s="53">
        <f>E135-D135</f>
        <v>-3.7000000000000028</v>
      </c>
      <c r="G135" s="54"/>
      <c r="H135" s="53">
        <f>IF(D135=0,0,ROUND(E135/D135*100,1))</f>
        <v>92.8</v>
      </c>
      <c r="I135" s="54"/>
      <c r="J135" s="44" t="s">
        <v>66</v>
      </c>
      <c r="K135" s="45"/>
      <c r="L135" s="45"/>
      <c r="M135" s="45"/>
      <c r="N135" s="45"/>
      <c r="O135" s="45"/>
      <c r="P135" s="45"/>
      <c r="Q135" s="45"/>
      <c r="R135" s="45"/>
      <c r="S135" s="46"/>
    </row>
    <row r="136" spans="1:19" ht="186" customHeight="1" x14ac:dyDescent="0.25">
      <c r="A136" s="42"/>
      <c r="B136" s="84"/>
      <c r="C136" s="87"/>
      <c r="D136" s="51"/>
      <c r="E136" s="51"/>
      <c r="F136" s="55"/>
      <c r="G136" s="56"/>
      <c r="H136" s="55"/>
      <c r="I136" s="56"/>
      <c r="J136" s="68" t="str">
        <f>"El indicador al final del período de evaluación registró un alcanzado del "&amp;E135&amp;" por ciento en comparación con la meta programada del "&amp;D135&amp;" por ciento, representa un cumplimiento de la meta del "&amp;H135&amp;" por ciento, colocando el indicador en un semáforo de color "&amp;IF(AND(D135=0,H135=0),"",IF(AND(H135&gt;=95,H135&lt;=105,H138&gt;=95,H138&lt;=105,H140&gt;=95,H140&lt;=105),"VERDE:SE LOGRÓ LA META",IF(AND(H135&gt;=95,H135&lt;=105,H138&lt;95),"VERDE:AUNQUE EL INDICADOR ES VERDE, HAY VARIACIÓN EN VARIABLES",IF(AND(H135&gt;=95,H135&lt;=105,H138&gt;105),"VERDE:AUNQUE EL INDICADOR ES VERDE, HAY VARIACIÓN EN VARIABLES",IF(AND(H135&gt;=95,H135&lt;=105,H140&lt;95),"VERDE:AUNQUE EL INDICADOR ES VERDE, HAY VARIACIÓN EN VARIABLES",IF(AND(H135&gt;=95,H135&lt;=105,H140&gt;105),"VERDE:AUNQUE EL INDICADOR ES VERDE, HAY VARIACIÓN EN VARIABLES",IF(OR(AND(H135&gt;=90,H135&lt;95),AND(H135&gt;105,H135&lt;=110)),"AMARILLO",IF(OR(H135&lt;90,H135&gt;110),"ROJO",IF(AND(D135&lt;&gt;0,E135=0),"ROJO","")))))))))&amp;". 
"&amp;IF(AND(D135=0,E135=0),"NO",IF(OR(H135&lt;95,H135&gt;105),"SI","NO"))&amp;" hubo variación en el indicador y "&amp;IF(AND(D138=0,D140=0,H138=0,H140=0),"NO",IF(OR(H138&lt;95,H138&gt;105,H140&lt;95,H140&gt;105),"SI","NO"))&amp;" hubo variación en variables."</f>
        <v>El indicador al final del período de evaluación registró un alcanzado del 48 por ciento en comparación con la meta programada del 51.7 por ciento, representa un cumplimiento de la meta del 92.8 por ciento, colocando el indicador en un semáforo de color AMARILLO. 
SI hubo variación en el indicador y SI hubo variación en variables.</v>
      </c>
      <c r="K136" s="69"/>
      <c r="L136" s="69"/>
      <c r="M136" s="69"/>
      <c r="N136" s="69"/>
      <c r="O136" s="69"/>
      <c r="P136" s="69"/>
      <c r="Q136" s="69"/>
      <c r="R136" s="69"/>
      <c r="S136" s="70"/>
    </row>
    <row r="137" spans="1:19" ht="283.5" customHeight="1" x14ac:dyDescent="0.25">
      <c r="A137" s="42"/>
      <c r="B137" s="85"/>
      <c r="C137" s="88"/>
      <c r="D137" s="52"/>
      <c r="E137" s="52"/>
      <c r="F137" s="57"/>
      <c r="G137" s="58"/>
      <c r="H137" s="57"/>
      <c r="I137" s="58"/>
      <c r="J137" s="71" t="s">
        <v>108</v>
      </c>
      <c r="K137" s="72"/>
      <c r="L137" s="72"/>
      <c r="M137" s="72"/>
      <c r="N137" s="72"/>
      <c r="O137" s="72"/>
      <c r="P137" s="72"/>
      <c r="Q137" s="72"/>
      <c r="R137" s="72"/>
      <c r="S137" s="73"/>
    </row>
    <row r="138" spans="1:19" ht="35.25" customHeight="1" x14ac:dyDescent="0.25">
      <c r="A138" s="42"/>
      <c r="B138" s="59" t="s">
        <v>21</v>
      </c>
      <c r="C138" s="61" t="s">
        <v>54</v>
      </c>
      <c r="D138" s="63">
        <v>75</v>
      </c>
      <c r="E138" s="63">
        <v>71</v>
      </c>
      <c r="F138" s="53">
        <f t="shared" ref="F138" si="18">E138-D138</f>
        <v>-4</v>
      </c>
      <c r="G138" s="54"/>
      <c r="H138" s="53">
        <f t="shared" ref="H138" si="19">IF(D138=0,0,ROUND(E138/D138*100,1))</f>
        <v>94.7</v>
      </c>
      <c r="I138" s="54"/>
      <c r="J138" s="44" t="s">
        <v>68</v>
      </c>
      <c r="K138" s="45"/>
      <c r="L138" s="45"/>
      <c r="M138" s="45"/>
      <c r="N138" s="45"/>
      <c r="O138" s="45"/>
      <c r="P138" s="45"/>
      <c r="Q138" s="45"/>
      <c r="R138" s="45"/>
      <c r="S138" s="46"/>
    </row>
    <row r="139" spans="1:19" ht="226.5" customHeight="1" thickBot="1" x14ac:dyDescent="0.3">
      <c r="A139" s="42"/>
      <c r="B139" s="60"/>
      <c r="C139" s="62"/>
      <c r="D139" s="64"/>
      <c r="E139" s="64"/>
      <c r="F139" s="57"/>
      <c r="G139" s="58"/>
      <c r="H139" s="57"/>
      <c r="I139" s="58"/>
      <c r="J139" s="47" t="s">
        <v>109</v>
      </c>
      <c r="K139" s="48"/>
      <c r="L139" s="48"/>
      <c r="M139" s="48"/>
      <c r="N139" s="48"/>
      <c r="O139" s="48"/>
      <c r="P139" s="48"/>
      <c r="Q139" s="48"/>
      <c r="R139" s="48"/>
      <c r="S139" s="49"/>
    </row>
    <row r="140" spans="1:19" ht="32.25" customHeight="1" x14ac:dyDescent="0.25">
      <c r="A140" s="42"/>
      <c r="B140" s="39" t="s">
        <v>23</v>
      </c>
      <c r="C140" s="37" t="s">
        <v>55</v>
      </c>
      <c r="D140" s="35">
        <v>145</v>
      </c>
      <c r="E140" s="35">
        <v>148</v>
      </c>
      <c r="F140" s="79">
        <f>E140-D140</f>
        <v>3</v>
      </c>
      <c r="G140" s="79"/>
      <c r="H140" s="79">
        <f>IF(D140=0,0,ROUND(E140/D140*100,1))</f>
        <v>102.1</v>
      </c>
      <c r="I140" s="79"/>
      <c r="J140" s="44" t="s">
        <v>65</v>
      </c>
      <c r="K140" s="45"/>
      <c r="L140" s="45"/>
      <c r="M140" s="45"/>
      <c r="N140" s="45"/>
      <c r="O140" s="45"/>
      <c r="P140" s="45"/>
      <c r="Q140" s="45"/>
      <c r="R140" s="45"/>
      <c r="S140" s="46"/>
    </row>
    <row r="141" spans="1:19" ht="205.5" customHeight="1" thickBot="1" x14ac:dyDescent="0.3">
      <c r="A141" s="42"/>
      <c r="B141" s="39"/>
      <c r="C141" s="37"/>
      <c r="D141" s="35"/>
      <c r="E141" s="35"/>
      <c r="F141" s="79"/>
      <c r="G141" s="79"/>
      <c r="H141" s="79"/>
      <c r="I141" s="79"/>
      <c r="J141" s="47" t="s">
        <v>108</v>
      </c>
      <c r="K141" s="48"/>
      <c r="L141" s="48"/>
      <c r="M141" s="48"/>
      <c r="N141" s="48"/>
      <c r="O141" s="48"/>
      <c r="P141" s="48"/>
      <c r="Q141" s="48"/>
      <c r="R141" s="48"/>
      <c r="S141" s="49"/>
    </row>
    <row r="142" spans="1:19" ht="67.5" customHeight="1" x14ac:dyDescent="0.25">
      <c r="A142" s="42"/>
      <c r="B142" s="39"/>
      <c r="C142" s="37"/>
      <c r="D142" s="35"/>
      <c r="E142" s="35"/>
      <c r="F142" s="79"/>
      <c r="G142" s="79"/>
      <c r="H142" s="79"/>
      <c r="I142" s="79"/>
      <c r="J142" s="44" t="s">
        <v>64</v>
      </c>
      <c r="K142" s="45"/>
      <c r="L142" s="45"/>
      <c r="M142" s="45"/>
      <c r="N142" s="45"/>
      <c r="O142" s="45"/>
      <c r="P142" s="45"/>
      <c r="Q142" s="45"/>
      <c r="R142" s="45"/>
      <c r="S142" s="46"/>
    </row>
    <row r="143" spans="1:19" ht="205.5" customHeight="1" thickBot="1" x14ac:dyDescent="0.3">
      <c r="A143" s="43"/>
      <c r="B143" s="39"/>
      <c r="C143" s="37"/>
      <c r="D143" s="35"/>
      <c r="E143" s="35"/>
      <c r="F143" s="79"/>
      <c r="G143" s="79"/>
      <c r="H143" s="79"/>
      <c r="I143" s="79"/>
      <c r="J143" s="47" t="s">
        <v>107</v>
      </c>
      <c r="K143" s="48"/>
      <c r="L143" s="48"/>
      <c r="M143" s="48"/>
      <c r="N143" s="48"/>
      <c r="O143" s="48"/>
      <c r="P143" s="48"/>
      <c r="Q143" s="48"/>
      <c r="R143" s="48"/>
      <c r="S143" s="49"/>
    </row>
    <row r="144" spans="1:19" ht="58.5" customHeight="1" thickBot="1" x14ac:dyDescent="0.3">
      <c r="A144" s="108"/>
      <c r="B144" s="109"/>
      <c r="C144" s="109"/>
      <c r="D144" s="109"/>
      <c r="E144" s="109"/>
      <c r="F144" s="109"/>
      <c r="G144" s="109"/>
      <c r="H144" s="109"/>
      <c r="I144" s="109"/>
      <c r="J144" s="110"/>
      <c r="K144" s="110"/>
      <c r="L144" s="110"/>
      <c r="M144" s="110"/>
      <c r="N144" s="110"/>
      <c r="O144" s="110"/>
      <c r="P144" s="110"/>
      <c r="Q144" s="110"/>
      <c r="R144" s="110"/>
      <c r="S144" s="111"/>
    </row>
    <row r="145" spans="1:19" ht="26.25" customHeight="1" x14ac:dyDescent="0.45">
      <c r="A145" s="89" t="s">
        <v>7</v>
      </c>
      <c r="B145" s="92" t="s">
        <v>8</v>
      </c>
      <c r="C145" s="93"/>
      <c r="D145" s="82" t="s">
        <v>9</v>
      </c>
      <c r="E145" s="82"/>
      <c r="F145" s="82" t="s">
        <v>10</v>
      </c>
      <c r="G145" s="82"/>
      <c r="H145" s="82"/>
      <c r="I145" s="82"/>
      <c r="J145" s="98" t="s">
        <v>11</v>
      </c>
      <c r="K145" s="99"/>
      <c r="L145" s="99"/>
      <c r="M145" s="99"/>
      <c r="N145" s="99"/>
      <c r="O145" s="99"/>
      <c r="P145" s="99"/>
      <c r="Q145" s="99"/>
      <c r="R145" s="99"/>
      <c r="S145" s="100"/>
    </row>
    <row r="146" spans="1:19" ht="30" customHeight="1" x14ac:dyDescent="0.45">
      <c r="A146" s="90"/>
      <c r="B146" s="94"/>
      <c r="C146" s="95"/>
      <c r="D146" s="27" t="s">
        <v>12</v>
      </c>
      <c r="E146" s="27" t="s">
        <v>13</v>
      </c>
      <c r="F146" s="107" t="s">
        <v>14</v>
      </c>
      <c r="G146" s="107"/>
      <c r="H146" s="107" t="s">
        <v>15</v>
      </c>
      <c r="I146" s="107"/>
      <c r="J146" s="101"/>
      <c r="K146" s="102"/>
      <c r="L146" s="102"/>
      <c r="M146" s="102"/>
      <c r="N146" s="102"/>
      <c r="O146" s="102"/>
      <c r="P146" s="102"/>
      <c r="Q146" s="102"/>
      <c r="R146" s="102"/>
      <c r="S146" s="103"/>
    </row>
    <row r="147" spans="1:19" ht="26.25" customHeight="1" x14ac:dyDescent="0.25">
      <c r="A147" s="91"/>
      <c r="B147" s="96"/>
      <c r="C147" s="97"/>
      <c r="D147" s="23" t="s">
        <v>16</v>
      </c>
      <c r="E147" s="23" t="s">
        <v>17</v>
      </c>
      <c r="F147" s="81" t="s">
        <v>18</v>
      </c>
      <c r="G147" s="81"/>
      <c r="H147" s="81" t="s">
        <v>19</v>
      </c>
      <c r="I147" s="81"/>
      <c r="J147" s="104"/>
      <c r="K147" s="105"/>
      <c r="L147" s="105"/>
      <c r="M147" s="105"/>
      <c r="N147" s="105"/>
      <c r="O147" s="105"/>
      <c r="P147" s="105"/>
      <c r="Q147" s="105"/>
      <c r="R147" s="105"/>
      <c r="S147" s="106"/>
    </row>
    <row r="148" spans="1:19" ht="60.75" customHeight="1" x14ac:dyDescent="0.25">
      <c r="A148" s="145">
        <v>15</v>
      </c>
      <c r="B148" s="83" t="s">
        <v>20</v>
      </c>
      <c r="C148" s="86" t="s">
        <v>32</v>
      </c>
      <c r="D148" s="50">
        <f>IF(D153=0,0,ROUND(D151/D153*100,1))</f>
        <v>87.5</v>
      </c>
      <c r="E148" s="50">
        <f>IF(E153=0,0,ROUND(E151/E153*100,1))</f>
        <v>95</v>
      </c>
      <c r="F148" s="53">
        <f>E148-D148</f>
        <v>7.5</v>
      </c>
      <c r="G148" s="54"/>
      <c r="H148" s="53">
        <f>IF(D148=0,0,ROUND(E148/D148*100,1))</f>
        <v>108.6</v>
      </c>
      <c r="I148" s="54"/>
      <c r="J148" s="44" t="s">
        <v>66</v>
      </c>
      <c r="K148" s="45"/>
      <c r="L148" s="45"/>
      <c r="M148" s="45"/>
      <c r="N148" s="45"/>
      <c r="O148" s="45"/>
      <c r="P148" s="45"/>
      <c r="Q148" s="45"/>
      <c r="R148" s="45"/>
      <c r="S148" s="46"/>
    </row>
    <row r="149" spans="1:19" ht="168" customHeight="1" x14ac:dyDescent="0.25">
      <c r="A149" s="146"/>
      <c r="B149" s="84"/>
      <c r="C149" s="87"/>
      <c r="D149" s="51"/>
      <c r="E149" s="51"/>
      <c r="F149" s="55"/>
      <c r="G149" s="56"/>
      <c r="H149" s="55"/>
      <c r="I149" s="56"/>
      <c r="J149" s="68" t="str">
        <f>"El indicador al final del período de evaluación registró un alcanzado del "&amp;E148&amp;" por ciento en comparación con la meta programada del "&amp;D148&amp;" por ciento, representa un cumplimiento de la meta del "&amp;H148&amp;" por ciento, colocando el indicador en un semáforo de color "&amp;IF(AND(D148=0,H148=0),"",IF(AND(H148&gt;=95,H148&lt;=105,H151&gt;=95,H151&lt;=105,H153&gt;=95,H153&lt;=105),"VERDE:SE LOGRÓ LA META",IF(AND(H148&gt;=95,H148&lt;=105,H151&lt;95),"VERDE:AUNQUE EL INDICADOR ES VERDE, HAY VARIACIÓN EN VARIABLES",IF(AND(H148&gt;=95,H148&lt;=105,H151&gt;105),"VERDE:AUNQUE EL INDICADOR ES VERDE, HAY VARIACIÓN EN VARIABLES",IF(AND(H148&gt;=95,H148&lt;=105,H153&lt;95),"VERDE:AUNQUE EL INDICADOR ES VERDE, HAY VARIACIÓN EN VARIABLES",IF(AND(H148&gt;=95,H148&lt;=105,H153&gt;105),"VERDE:AUNQUE EL INDICADOR ES VERDE, HAY VARIACIÓN EN VARIABLES",IF(OR(AND(H148&gt;=90,H148&lt;95),AND(H148&gt;105,H148&lt;=110)),"AMARILLO",IF(OR(H148&lt;90,H148&gt;110),"ROJO",IF(AND(D148&lt;&gt;0,E148=0),"ROJO","")))))))))&amp;". 
"&amp;IF(AND(D148=0,E148=0),"NO",IF(OR(H148&lt;95,H148&gt;105),"SI","NO"))&amp;" hubo variación en el indicador y "&amp;IF(AND(D151=0,D153=0,H151=0,H153=0),"NO",IF(OR(H151&lt;95,H151&gt;105,H153&lt;95,H153&gt;105),"SI","NO"))&amp;" hubo variación en variables."</f>
        <v>El indicador al final del período de evaluación registró un alcanzado del 95 por ciento en comparación con la meta programada del 87.5 por ciento, representa un cumplimiento de la meta del 108.6 por ciento, colocando el indicador en un semáforo de color AMARILLO. 
SI hubo variación en el indicador y SI hubo variación en variables.</v>
      </c>
      <c r="K149" s="69"/>
      <c r="L149" s="69"/>
      <c r="M149" s="69"/>
      <c r="N149" s="69"/>
      <c r="O149" s="69"/>
      <c r="P149" s="69"/>
      <c r="Q149" s="69"/>
      <c r="R149" s="69"/>
      <c r="S149" s="70"/>
    </row>
    <row r="150" spans="1:19" ht="295.5" customHeight="1" x14ac:dyDescent="0.25">
      <c r="A150" s="146"/>
      <c r="B150" s="85"/>
      <c r="C150" s="88"/>
      <c r="D150" s="52"/>
      <c r="E150" s="52"/>
      <c r="F150" s="57"/>
      <c r="G150" s="58"/>
      <c r="H150" s="57"/>
      <c r="I150" s="58"/>
      <c r="J150" s="71" t="s">
        <v>110</v>
      </c>
      <c r="K150" s="72"/>
      <c r="L150" s="72"/>
      <c r="M150" s="72"/>
      <c r="N150" s="72"/>
      <c r="O150" s="72"/>
      <c r="P150" s="72"/>
      <c r="Q150" s="72"/>
      <c r="R150" s="72"/>
      <c r="S150" s="73"/>
    </row>
    <row r="151" spans="1:19" ht="38.25" customHeight="1" x14ac:dyDescent="0.25">
      <c r="A151" s="146"/>
      <c r="B151" s="120" t="s">
        <v>21</v>
      </c>
      <c r="C151" s="122" t="s">
        <v>56</v>
      </c>
      <c r="D151" s="74">
        <f>D49</f>
        <v>3220</v>
      </c>
      <c r="E151" s="74">
        <f>E49</f>
        <v>3496</v>
      </c>
      <c r="F151" s="53">
        <f t="shared" ref="F151" si="20">E151-D151</f>
        <v>276</v>
      </c>
      <c r="G151" s="54"/>
      <c r="H151" s="53">
        <f t="shared" ref="H151" si="21">IF(D151=0,0,ROUND(E151/D151*100,1))</f>
        <v>108.6</v>
      </c>
      <c r="I151" s="54"/>
      <c r="J151" s="44" t="s">
        <v>68</v>
      </c>
      <c r="K151" s="45"/>
      <c r="L151" s="45"/>
      <c r="M151" s="45"/>
      <c r="N151" s="45"/>
      <c r="O151" s="45"/>
      <c r="P151" s="45"/>
      <c r="Q151" s="45"/>
      <c r="R151" s="45"/>
      <c r="S151" s="46"/>
    </row>
    <row r="152" spans="1:19" ht="209.25" customHeight="1" thickBot="1" x14ac:dyDescent="0.3">
      <c r="A152" s="146"/>
      <c r="B152" s="121"/>
      <c r="C152" s="123"/>
      <c r="D152" s="75"/>
      <c r="E152" s="75"/>
      <c r="F152" s="57"/>
      <c r="G152" s="58"/>
      <c r="H152" s="57"/>
      <c r="I152" s="58"/>
      <c r="J152" s="47" t="s">
        <v>111</v>
      </c>
      <c r="K152" s="48"/>
      <c r="L152" s="48"/>
      <c r="M152" s="48"/>
      <c r="N152" s="48"/>
      <c r="O152" s="48"/>
      <c r="P152" s="48"/>
      <c r="Q152" s="48"/>
      <c r="R152" s="48"/>
      <c r="S152" s="49"/>
    </row>
    <row r="153" spans="1:19" ht="33.75" customHeight="1" x14ac:dyDescent="0.25">
      <c r="A153" s="146"/>
      <c r="B153" s="127" t="s">
        <v>23</v>
      </c>
      <c r="C153" s="126" t="s">
        <v>57</v>
      </c>
      <c r="D153" s="125">
        <v>3680</v>
      </c>
      <c r="E153" s="124">
        <f>D153</f>
        <v>3680</v>
      </c>
      <c r="F153" s="79">
        <f>E153-D153</f>
        <v>0</v>
      </c>
      <c r="G153" s="79"/>
      <c r="H153" s="79">
        <f>IF(D153=0,0,ROUND(E153/D153*100,1))</f>
        <v>100</v>
      </c>
      <c r="I153" s="79"/>
      <c r="J153" s="44" t="s">
        <v>65</v>
      </c>
      <c r="K153" s="45"/>
      <c r="L153" s="45"/>
      <c r="M153" s="45"/>
      <c r="N153" s="45"/>
      <c r="O153" s="45"/>
      <c r="P153" s="45"/>
      <c r="Q153" s="45"/>
      <c r="R153" s="45"/>
      <c r="S153" s="46"/>
    </row>
    <row r="154" spans="1:19" ht="203.25" customHeight="1" thickBot="1" x14ac:dyDescent="0.3">
      <c r="A154" s="146"/>
      <c r="B154" s="127"/>
      <c r="C154" s="126"/>
      <c r="D154" s="125"/>
      <c r="E154" s="124"/>
      <c r="F154" s="79"/>
      <c r="G154" s="79"/>
      <c r="H154" s="79"/>
      <c r="I154" s="79"/>
      <c r="J154" s="47" t="s">
        <v>112</v>
      </c>
      <c r="K154" s="48"/>
      <c r="L154" s="48"/>
      <c r="M154" s="48"/>
      <c r="N154" s="48"/>
      <c r="O154" s="48"/>
      <c r="P154" s="48"/>
      <c r="Q154" s="48"/>
      <c r="R154" s="48"/>
      <c r="S154" s="49"/>
    </row>
    <row r="155" spans="1:19" ht="80.25" customHeight="1" x14ac:dyDescent="0.25">
      <c r="A155" s="146"/>
      <c r="B155" s="127"/>
      <c r="C155" s="126"/>
      <c r="D155" s="125"/>
      <c r="E155" s="124"/>
      <c r="F155" s="79"/>
      <c r="G155" s="79"/>
      <c r="H155" s="79"/>
      <c r="I155" s="79"/>
      <c r="J155" s="44" t="s">
        <v>64</v>
      </c>
      <c r="K155" s="45"/>
      <c r="L155" s="45"/>
      <c r="M155" s="45"/>
      <c r="N155" s="45"/>
      <c r="O155" s="45"/>
      <c r="P155" s="45"/>
      <c r="Q155" s="45"/>
      <c r="R155" s="45"/>
      <c r="S155" s="46"/>
    </row>
    <row r="156" spans="1:19" ht="203.25" customHeight="1" thickBot="1" x14ac:dyDescent="0.3">
      <c r="A156" s="146"/>
      <c r="B156" s="127"/>
      <c r="C156" s="126"/>
      <c r="D156" s="125"/>
      <c r="E156" s="124"/>
      <c r="F156" s="79"/>
      <c r="G156" s="79"/>
      <c r="H156" s="79"/>
      <c r="I156" s="79"/>
      <c r="J156" s="47" t="s">
        <v>113</v>
      </c>
      <c r="K156" s="48"/>
      <c r="L156" s="48"/>
      <c r="M156" s="48"/>
      <c r="N156" s="48"/>
      <c r="O156" s="48"/>
      <c r="P156" s="48"/>
      <c r="Q156" s="48"/>
      <c r="R156" s="48"/>
      <c r="S156" s="49"/>
    </row>
    <row r="157" spans="1:19" ht="45.75" customHeight="1" x14ac:dyDescent="0.25">
      <c r="A157" s="117"/>
      <c r="B157" s="117"/>
      <c r="C157" s="117"/>
      <c r="D157" s="117"/>
      <c r="E157" s="117"/>
      <c r="F157" s="117"/>
      <c r="G157" s="117"/>
      <c r="H157" s="117"/>
      <c r="I157" s="117"/>
      <c r="J157" s="117"/>
      <c r="K157" s="117"/>
      <c r="L157" s="117"/>
      <c r="M157" s="117"/>
      <c r="N157" s="117"/>
      <c r="O157" s="117"/>
      <c r="P157" s="117"/>
      <c r="Q157" s="117"/>
      <c r="R157" s="117"/>
      <c r="S157" s="117"/>
    </row>
    <row r="158" spans="1:19" ht="23.25" customHeight="1" x14ac:dyDescent="0.25">
      <c r="A158" s="29"/>
      <c r="B158" s="29"/>
      <c r="C158" s="29"/>
      <c r="D158" s="29"/>
      <c r="E158" s="29"/>
      <c r="F158" s="29"/>
      <c r="G158" s="29"/>
      <c r="H158" s="29"/>
      <c r="I158" s="29"/>
      <c r="J158" s="29"/>
      <c r="K158" s="29"/>
      <c r="L158" s="29"/>
      <c r="M158" s="29"/>
      <c r="N158" s="29"/>
      <c r="O158" s="29"/>
      <c r="P158" s="29"/>
      <c r="Q158" s="29"/>
      <c r="R158" s="29"/>
      <c r="S158" s="29"/>
    </row>
    <row r="159" spans="1:19" ht="39" customHeight="1" x14ac:dyDescent="0.5">
      <c r="A159" s="24"/>
      <c r="B159" s="1"/>
      <c r="C159" s="118" t="s">
        <v>59</v>
      </c>
      <c r="D159" s="118"/>
      <c r="E159" s="118"/>
      <c r="F159" s="1"/>
      <c r="G159" s="1"/>
      <c r="H159" s="1"/>
      <c r="I159" s="1"/>
      <c r="J159" s="118" t="s">
        <v>60</v>
      </c>
      <c r="K159" s="118"/>
      <c r="L159" s="118"/>
      <c r="M159" s="118"/>
      <c r="N159" s="118"/>
      <c r="O159" s="118"/>
      <c r="P159" s="118"/>
      <c r="Q159" s="118"/>
      <c r="R159" s="118"/>
      <c r="S159" s="26"/>
    </row>
    <row r="160" spans="1:19" ht="127.5" customHeight="1" thickBot="1" x14ac:dyDescent="0.55000000000000004">
      <c r="A160" s="24"/>
      <c r="B160" s="1"/>
      <c r="C160" s="119" t="s">
        <v>72</v>
      </c>
      <c r="D160" s="119"/>
      <c r="E160" s="119"/>
      <c r="F160" s="1"/>
      <c r="G160" s="1"/>
      <c r="H160" s="1"/>
      <c r="I160" s="1"/>
      <c r="J160" s="119" t="s">
        <v>72</v>
      </c>
      <c r="K160" s="119"/>
      <c r="L160" s="119"/>
      <c r="M160" s="119"/>
      <c r="N160" s="119"/>
      <c r="O160" s="119"/>
      <c r="P160" s="119"/>
      <c r="Q160" s="119"/>
      <c r="R160" s="119"/>
      <c r="S160" s="26"/>
    </row>
    <row r="161" spans="1:19" ht="90.75" customHeight="1" x14ac:dyDescent="0.25">
      <c r="A161" s="24"/>
      <c r="B161" s="1"/>
      <c r="C161" s="76" t="s">
        <v>61</v>
      </c>
      <c r="D161" s="65"/>
      <c r="E161" s="65"/>
      <c r="F161" s="1"/>
      <c r="G161" s="1"/>
      <c r="H161" s="1"/>
      <c r="I161" s="1"/>
      <c r="J161" s="76" t="s">
        <v>62</v>
      </c>
      <c r="K161" s="65"/>
      <c r="L161" s="65"/>
      <c r="M161" s="65"/>
      <c r="N161" s="65"/>
      <c r="O161" s="65"/>
      <c r="P161" s="65"/>
      <c r="Q161" s="65"/>
      <c r="R161" s="65"/>
      <c r="S161" s="26"/>
    </row>
    <row r="162" spans="1:19" ht="90.75" customHeight="1" x14ac:dyDescent="0.25">
      <c r="A162" s="24"/>
      <c r="B162" s="1"/>
      <c r="C162" s="25"/>
      <c r="D162" s="77" t="s">
        <v>33</v>
      </c>
      <c r="E162" s="77"/>
      <c r="F162" s="77"/>
      <c r="G162" s="77"/>
      <c r="H162" s="77"/>
      <c r="I162" s="77"/>
      <c r="J162" s="77"/>
      <c r="K162" s="77"/>
      <c r="L162" s="77"/>
      <c r="M162" s="28"/>
      <c r="N162" s="28"/>
      <c r="O162" s="28"/>
      <c r="P162" s="28"/>
      <c r="Q162" s="28"/>
      <c r="R162" s="28"/>
      <c r="S162" s="26"/>
    </row>
    <row r="163" spans="1:19" ht="90.75" customHeight="1" thickBot="1" x14ac:dyDescent="0.3">
      <c r="A163" s="24"/>
      <c r="B163" s="1"/>
      <c r="C163" s="25"/>
      <c r="D163" s="78" t="s">
        <v>73</v>
      </c>
      <c r="E163" s="78"/>
      <c r="F163" s="78"/>
      <c r="G163" s="78"/>
      <c r="H163" s="78"/>
      <c r="I163" s="78"/>
      <c r="J163" s="78"/>
      <c r="K163" s="78"/>
      <c r="L163" s="28"/>
      <c r="M163" s="28"/>
      <c r="N163" s="28"/>
      <c r="O163" s="28"/>
      <c r="P163" s="28"/>
      <c r="Q163" s="28"/>
      <c r="R163" s="28"/>
      <c r="S163" s="26"/>
    </row>
    <row r="164" spans="1:19" ht="90.75" customHeight="1" x14ac:dyDescent="0.25">
      <c r="A164" s="24"/>
      <c r="B164" s="1"/>
      <c r="C164" s="1"/>
      <c r="D164" s="65" t="s">
        <v>58</v>
      </c>
      <c r="E164" s="65"/>
      <c r="F164" s="65"/>
      <c r="G164" s="65"/>
      <c r="H164" s="65"/>
      <c r="I164" s="65"/>
      <c r="J164" s="65"/>
      <c r="K164" s="65"/>
      <c r="L164" s="28"/>
      <c r="M164" s="28"/>
      <c r="N164" s="28"/>
      <c r="O164" s="28"/>
      <c r="P164" s="28"/>
      <c r="Q164" s="28"/>
      <c r="R164" s="28"/>
      <c r="S164" s="26"/>
    </row>
    <row r="165" spans="1:19" ht="122.25" customHeight="1" thickBot="1" x14ac:dyDescent="0.3">
      <c r="A165" s="30"/>
      <c r="B165" s="66" t="s">
        <v>67</v>
      </c>
      <c r="C165" s="67"/>
      <c r="D165" s="67"/>
      <c r="E165" s="67"/>
      <c r="F165" s="67"/>
      <c r="G165" s="67"/>
      <c r="H165" s="67"/>
      <c r="I165" s="67"/>
      <c r="J165" s="67"/>
      <c r="K165" s="67"/>
      <c r="L165" s="67"/>
      <c r="M165" s="67"/>
      <c r="N165" s="67"/>
      <c r="O165" s="67"/>
      <c r="P165" s="67"/>
      <c r="Q165" s="67"/>
      <c r="R165" s="67"/>
      <c r="S165" s="31"/>
    </row>
  </sheetData>
  <sheetProtection algorithmName="SHA-512" hashValue="h8xCLu8gQkwfQqnph27SiXp2mizFvIzd4mByVyd8cabAvW7c3W4Wl4gUx9EOV4HOcYOy47UHye8NBns/Z5SBHA==" saltValue="G7XqQTraTk6q0jPgWSNCIg==" spinCount="100000" sheet="1" selectLockedCells="1"/>
  <dataConsolidate/>
  <mergeCells count="428">
    <mergeCell ref="A148:A156"/>
    <mergeCell ref="J155:S155"/>
    <mergeCell ref="J156:S156"/>
    <mergeCell ref="A122:A130"/>
    <mergeCell ref="J129:S129"/>
    <mergeCell ref="J130:S130"/>
    <mergeCell ref="H140:I143"/>
    <mergeCell ref="F140:G143"/>
    <mergeCell ref="E140:E143"/>
    <mergeCell ref="D140:D143"/>
    <mergeCell ref="C140:C143"/>
    <mergeCell ref="B140:B143"/>
    <mergeCell ref="A135:A143"/>
    <mergeCell ref="J142:S142"/>
    <mergeCell ref="J143:S143"/>
    <mergeCell ref="B122:B124"/>
    <mergeCell ref="C122:C124"/>
    <mergeCell ref="D122:D124"/>
    <mergeCell ref="E122:E124"/>
    <mergeCell ref="F122:G124"/>
    <mergeCell ref="H122:I124"/>
    <mergeCell ref="J125:S125"/>
    <mergeCell ref="J126:S126"/>
    <mergeCell ref="J127:S127"/>
    <mergeCell ref="J103:S103"/>
    <mergeCell ref="J104:S104"/>
    <mergeCell ref="H114:I117"/>
    <mergeCell ref="F114:G117"/>
    <mergeCell ref="E114:E117"/>
    <mergeCell ref="D114:D117"/>
    <mergeCell ref="C114:C117"/>
    <mergeCell ref="B114:B117"/>
    <mergeCell ref="A109:A117"/>
    <mergeCell ref="J116:S116"/>
    <mergeCell ref="J117:S117"/>
    <mergeCell ref="J109:S109"/>
    <mergeCell ref="J110:S110"/>
    <mergeCell ref="J111:S111"/>
    <mergeCell ref="B106:C108"/>
    <mergeCell ref="D106:E106"/>
    <mergeCell ref="F106:I106"/>
    <mergeCell ref="J106:S108"/>
    <mergeCell ref="F107:G107"/>
    <mergeCell ref="H107:I107"/>
    <mergeCell ref="F108:G108"/>
    <mergeCell ref="H108:I108"/>
    <mergeCell ref="B101:B104"/>
    <mergeCell ref="B112:B113"/>
    <mergeCell ref="D88:D91"/>
    <mergeCell ref="C88:C91"/>
    <mergeCell ref="B88:B91"/>
    <mergeCell ref="J85:S85"/>
    <mergeCell ref="B83:B85"/>
    <mergeCell ref="C83:C85"/>
    <mergeCell ref="D83:D85"/>
    <mergeCell ref="E83:E85"/>
    <mergeCell ref="F83:G85"/>
    <mergeCell ref="H83:I85"/>
    <mergeCell ref="B86:B87"/>
    <mergeCell ref="C86:C87"/>
    <mergeCell ref="D86:D87"/>
    <mergeCell ref="E86:E87"/>
    <mergeCell ref="F86:G87"/>
    <mergeCell ref="J87:S87"/>
    <mergeCell ref="J88:S88"/>
    <mergeCell ref="J72:S72"/>
    <mergeCell ref="B70:B72"/>
    <mergeCell ref="C70:C72"/>
    <mergeCell ref="D70:D72"/>
    <mergeCell ref="E70:E72"/>
    <mergeCell ref="F70:G72"/>
    <mergeCell ref="H70:I72"/>
    <mergeCell ref="J73:S73"/>
    <mergeCell ref="J74:S74"/>
    <mergeCell ref="E73:E74"/>
    <mergeCell ref="F73:G74"/>
    <mergeCell ref="H73:I74"/>
    <mergeCell ref="B73:B74"/>
    <mergeCell ref="C73:C74"/>
    <mergeCell ref="D73:D74"/>
    <mergeCell ref="J65:S65"/>
    <mergeCell ref="A57:A65"/>
    <mergeCell ref="B62:B65"/>
    <mergeCell ref="C62:C65"/>
    <mergeCell ref="D62:D65"/>
    <mergeCell ref="E62:E65"/>
    <mergeCell ref="F62:G65"/>
    <mergeCell ref="H62:I65"/>
    <mergeCell ref="J57:S57"/>
    <mergeCell ref="J63:S63"/>
    <mergeCell ref="J62:S62"/>
    <mergeCell ref="C20:C21"/>
    <mergeCell ref="D20:D21"/>
    <mergeCell ref="E20:E21"/>
    <mergeCell ref="F20:G21"/>
    <mergeCell ref="A41:A43"/>
    <mergeCell ref="B41:C43"/>
    <mergeCell ref="D41:E41"/>
    <mergeCell ref="J51:S51"/>
    <mergeCell ref="J52:S52"/>
    <mergeCell ref="A44:A52"/>
    <mergeCell ref="B49:B52"/>
    <mergeCell ref="C49:C52"/>
    <mergeCell ref="D49:D52"/>
    <mergeCell ref="E49:E52"/>
    <mergeCell ref="F49:G52"/>
    <mergeCell ref="H49:I52"/>
    <mergeCell ref="C22:C26"/>
    <mergeCell ref="D22:D26"/>
    <mergeCell ref="E22:E26"/>
    <mergeCell ref="F22:G26"/>
    <mergeCell ref="H22:I26"/>
    <mergeCell ref="J25:S25"/>
    <mergeCell ref="A28:A30"/>
    <mergeCell ref="B28:C30"/>
    <mergeCell ref="F28:I28"/>
    <mergeCell ref="F29:G29"/>
    <mergeCell ref="H29:I29"/>
    <mergeCell ref="F30:G30"/>
    <mergeCell ref="H30:I30"/>
    <mergeCell ref="J59:S59"/>
    <mergeCell ref="J83:S83"/>
    <mergeCell ref="J84:S84"/>
    <mergeCell ref="A66:S66"/>
    <mergeCell ref="J46:S46"/>
    <mergeCell ref="B44:B46"/>
    <mergeCell ref="C44:C46"/>
    <mergeCell ref="D44:D46"/>
    <mergeCell ref="E44:E46"/>
    <mergeCell ref="F44:G46"/>
    <mergeCell ref="H44:I46"/>
    <mergeCell ref="J47:S47"/>
    <mergeCell ref="J48:S48"/>
    <mergeCell ref="J49:S49"/>
    <mergeCell ref="B47:B48"/>
    <mergeCell ref="C47:C48"/>
    <mergeCell ref="D47:D48"/>
    <mergeCell ref="E47:E48"/>
    <mergeCell ref="J64:S64"/>
    <mergeCell ref="J18:S18"/>
    <mergeCell ref="J22:S22"/>
    <mergeCell ref="J32:S32"/>
    <mergeCell ref="J33:S33"/>
    <mergeCell ref="J34:S34"/>
    <mergeCell ref="J28:S30"/>
    <mergeCell ref="J54:S56"/>
    <mergeCell ref="A40:S40"/>
    <mergeCell ref="B17:B19"/>
    <mergeCell ref="C17:C19"/>
    <mergeCell ref="D17:D19"/>
    <mergeCell ref="E17:E19"/>
    <mergeCell ref="F17:G19"/>
    <mergeCell ref="H17:I19"/>
    <mergeCell ref="B20:B21"/>
    <mergeCell ref="F41:I41"/>
    <mergeCell ref="J41:S43"/>
    <mergeCell ref="F42:G42"/>
    <mergeCell ref="H42:I42"/>
    <mergeCell ref="F43:G43"/>
    <mergeCell ref="H43:I43"/>
    <mergeCell ref="J44:S44"/>
    <mergeCell ref="J45:S45"/>
    <mergeCell ref="D28:E28"/>
    <mergeCell ref="J23:S23"/>
    <mergeCell ref="B31:B33"/>
    <mergeCell ref="C31:C33"/>
    <mergeCell ref="D31:D33"/>
    <mergeCell ref="A17:A26"/>
    <mergeCell ref="B22:B26"/>
    <mergeCell ref="E2:M2"/>
    <mergeCell ref="D5:N5"/>
    <mergeCell ref="M8:S8"/>
    <mergeCell ref="D9:J9"/>
    <mergeCell ref="J19:S19"/>
    <mergeCell ref="J20:S20"/>
    <mergeCell ref="J21:S21"/>
    <mergeCell ref="H20:I21"/>
    <mergeCell ref="A14:A16"/>
    <mergeCell ref="B14:C16"/>
    <mergeCell ref="D14:E14"/>
    <mergeCell ref="F14:I14"/>
    <mergeCell ref="J14:S16"/>
    <mergeCell ref="F15:G15"/>
    <mergeCell ref="H15:I15"/>
    <mergeCell ref="F16:G16"/>
    <mergeCell ref="H16:I16"/>
    <mergeCell ref="J17:S17"/>
    <mergeCell ref="F47:G48"/>
    <mergeCell ref="H47:I48"/>
    <mergeCell ref="A54:A56"/>
    <mergeCell ref="B54:C56"/>
    <mergeCell ref="D54:E54"/>
    <mergeCell ref="F54:I54"/>
    <mergeCell ref="F55:G55"/>
    <mergeCell ref="H55:I55"/>
    <mergeCell ref="F56:G56"/>
    <mergeCell ref="H56:I56"/>
    <mergeCell ref="A67:A69"/>
    <mergeCell ref="B67:C69"/>
    <mergeCell ref="D67:E67"/>
    <mergeCell ref="F67:I67"/>
    <mergeCell ref="J67:S69"/>
    <mergeCell ref="F68:G68"/>
    <mergeCell ref="H68:I68"/>
    <mergeCell ref="F69:G69"/>
    <mergeCell ref="H69:I69"/>
    <mergeCell ref="D75:D78"/>
    <mergeCell ref="C75:C78"/>
    <mergeCell ref="B75:B78"/>
    <mergeCell ref="J75:S75"/>
    <mergeCell ref="A80:A82"/>
    <mergeCell ref="B80:C82"/>
    <mergeCell ref="D80:E80"/>
    <mergeCell ref="F80:I80"/>
    <mergeCell ref="J80:S82"/>
    <mergeCell ref="F81:G81"/>
    <mergeCell ref="H81:I81"/>
    <mergeCell ref="F82:G82"/>
    <mergeCell ref="H82:I82"/>
    <mergeCell ref="E96:E98"/>
    <mergeCell ref="F96:G98"/>
    <mergeCell ref="H96:I98"/>
    <mergeCell ref="J99:S99"/>
    <mergeCell ref="J100:S100"/>
    <mergeCell ref="J76:S76"/>
    <mergeCell ref="J77:S77"/>
    <mergeCell ref="J78:S78"/>
    <mergeCell ref="H75:I78"/>
    <mergeCell ref="F75:G78"/>
    <mergeCell ref="E75:E78"/>
    <mergeCell ref="J90:S90"/>
    <mergeCell ref="J91:S91"/>
    <mergeCell ref="H88:I91"/>
    <mergeCell ref="F88:G91"/>
    <mergeCell ref="E88:E91"/>
    <mergeCell ref="A92:S92"/>
    <mergeCell ref="A83:A91"/>
    <mergeCell ref="H86:I87"/>
    <mergeCell ref="J89:S89"/>
    <mergeCell ref="J86:S86"/>
    <mergeCell ref="D99:D100"/>
    <mergeCell ref="E99:E100"/>
    <mergeCell ref="F99:G100"/>
    <mergeCell ref="J114:S114"/>
    <mergeCell ref="C112:C113"/>
    <mergeCell ref="D112:D113"/>
    <mergeCell ref="E112:E113"/>
    <mergeCell ref="F112:G113"/>
    <mergeCell ref="H112:I113"/>
    <mergeCell ref="J115:S115"/>
    <mergeCell ref="A70:A78"/>
    <mergeCell ref="J70:S70"/>
    <mergeCell ref="J71:S71"/>
    <mergeCell ref="A93:A95"/>
    <mergeCell ref="B93:C95"/>
    <mergeCell ref="D93:E93"/>
    <mergeCell ref="F93:I93"/>
    <mergeCell ref="A96:A102"/>
    <mergeCell ref="J93:S95"/>
    <mergeCell ref="F94:G94"/>
    <mergeCell ref="H94:I94"/>
    <mergeCell ref="F95:G95"/>
    <mergeCell ref="H95:I95"/>
    <mergeCell ref="J96:S96"/>
    <mergeCell ref="J97:S97"/>
    <mergeCell ref="J98:S98"/>
    <mergeCell ref="B96:B98"/>
    <mergeCell ref="C160:E160"/>
    <mergeCell ref="J160:R160"/>
    <mergeCell ref="J151:S151"/>
    <mergeCell ref="J152:S152"/>
    <mergeCell ref="J153:S153"/>
    <mergeCell ref="J148:S148"/>
    <mergeCell ref="J149:S149"/>
    <mergeCell ref="J150:S150"/>
    <mergeCell ref="B148:B150"/>
    <mergeCell ref="C148:C150"/>
    <mergeCell ref="D148:D150"/>
    <mergeCell ref="E148:E150"/>
    <mergeCell ref="H148:I150"/>
    <mergeCell ref="B151:B152"/>
    <mergeCell ref="C151:C152"/>
    <mergeCell ref="D151:D152"/>
    <mergeCell ref="F148:G150"/>
    <mergeCell ref="H153:I156"/>
    <mergeCell ref="F153:G156"/>
    <mergeCell ref="E153:E156"/>
    <mergeCell ref="D153:D156"/>
    <mergeCell ref="C153:C156"/>
    <mergeCell ref="B153:B156"/>
    <mergeCell ref="J101:S101"/>
    <mergeCell ref="B99:B100"/>
    <mergeCell ref="C99:C100"/>
    <mergeCell ref="C96:C98"/>
    <mergeCell ref="D96:D98"/>
    <mergeCell ref="A157:S157"/>
    <mergeCell ref="A144:S144"/>
    <mergeCell ref="C159:E159"/>
    <mergeCell ref="J159:R159"/>
    <mergeCell ref="A145:A147"/>
    <mergeCell ref="B145:C147"/>
    <mergeCell ref="D145:E145"/>
    <mergeCell ref="J145:S147"/>
    <mergeCell ref="F146:G146"/>
    <mergeCell ref="H146:I146"/>
    <mergeCell ref="F147:G147"/>
    <mergeCell ref="C127:C130"/>
    <mergeCell ref="B127:B130"/>
    <mergeCell ref="J119:S121"/>
    <mergeCell ref="F120:G120"/>
    <mergeCell ref="H120:I120"/>
    <mergeCell ref="F121:G121"/>
    <mergeCell ref="H121:I121"/>
    <mergeCell ref="J122:S122"/>
    <mergeCell ref="J50:S50"/>
    <mergeCell ref="B57:B59"/>
    <mergeCell ref="C57:C59"/>
    <mergeCell ref="D57:D59"/>
    <mergeCell ref="E57:E59"/>
    <mergeCell ref="F57:G59"/>
    <mergeCell ref="H57:I59"/>
    <mergeCell ref="B60:B61"/>
    <mergeCell ref="C60:C61"/>
    <mergeCell ref="D60:D61"/>
    <mergeCell ref="E60:E61"/>
    <mergeCell ref="F60:G61"/>
    <mergeCell ref="H60:I61"/>
    <mergeCell ref="J60:S60"/>
    <mergeCell ref="J61:S61"/>
    <mergeCell ref="J58:S58"/>
    <mergeCell ref="H99:I100"/>
    <mergeCell ref="H101:I104"/>
    <mergeCell ref="F101:G104"/>
    <mergeCell ref="D125:D126"/>
    <mergeCell ref="E125:E126"/>
    <mergeCell ref="F125:G126"/>
    <mergeCell ref="H125:I126"/>
    <mergeCell ref="A118:S118"/>
    <mergeCell ref="J128:S128"/>
    <mergeCell ref="A106:A108"/>
    <mergeCell ref="B125:B126"/>
    <mergeCell ref="C125:C126"/>
    <mergeCell ref="J112:S112"/>
    <mergeCell ref="J113:S113"/>
    <mergeCell ref="J102:S102"/>
    <mergeCell ref="B109:B111"/>
    <mergeCell ref="C109:C111"/>
    <mergeCell ref="D109:D111"/>
    <mergeCell ref="E109:E111"/>
    <mergeCell ref="F109:G111"/>
    <mergeCell ref="H109:I111"/>
    <mergeCell ref="E101:E104"/>
    <mergeCell ref="D101:D104"/>
    <mergeCell ref="C101:C104"/>
    <mergeCell ref="A119:A121"/>
    <mergeCell ref="B119:C121"/>
    <mergeCell ref="D119:E119"/>
    <mergeCell ref="F119:I119"/>
    <mergeCell ref="B132:C134"/>
    <mergeCell ref="D132:E132"/>
    <mergeCell ref="F132:I132"/>
    <mergeCell ref="J132:S134"/>
    <mergeCell ref="F133:G133"/>
    <mergeCell ref="H133:I133"/>
    <mergeCell ref="F134:G134"/>
    <mergeCell ref="H134:I134"/>
    <mergeCell ref="H127:I130"/>
    <mergeCell ref="F127:G130"/>
    <mergeCell ref="E127:E130"/>
    <mergeCell ref="D127:D130"/>
    <mergeCell ref="A132:A134"/>
    <mergeCell ref="J123:S123"/>
    <mergeCell ref="J124:S124"/>
    <mergeCell ref="H147:I147"/>
    <mergeCell ref="D135:D137"/>
    <mergeCell ref="E135:E137"/>
    <mergeCell ref="F135:G137"/>
    <mergeCell ref="H135:I137"/>
    <mergeCell ref="B138:B139"/>
    <mergeCell ref="C138:C139"/>
    <mergeCell ref="D138:D139"/>
    <mergeCell ref="E138:E139"/>
    <mergeCell ref="F138:G139"/>
    <mergeCell ref="H138:I139"/>
    <mergeCell ref="F145:I145"/>
    <mergeCell ref="B135:B137"/>
    <mergeCell ref="C135:C137"/>
    <mergeCell ref="J24:S24"/>
    <mergeCell ref="J26:S26"/>
    <mergeCell ref="D164:K164"/>
    <mergeCell ref="B165:R165"/>
    <mergeCell ref="J135:S135"/>
    <mergeCell ref="J136:S136"/>
    <mergeCell ref="J137:S137"/>
    <mergeCell ref="J154:S154"/>
    <mergeCell ref="E151:E152"/>
    <mergeCell ref="F151:G152"/>
    <mergeCell ref="H151:I152"/>
    <mergeCell ref="J139:S139"/>
    <mergeCell ref="J140:S140"/>
    <mergeCell ref="J141:S141"/>
    <mergeCell ref="J138:S138"/>
    <mergeCell ref="C161:E161"/>
    <mergeCell ref="J161:R161"/>
    <mergeCell ref="D162:L162"/>
    <mergeCell ref="D163:K163"/>
    <mergeCell ref="J38:S38"/>
    <mergeCell ref="J39:S39"/>
    <mergeCell ref="H36:I39"/>
    <mergeCell ref="F36:G39"/>
    <mergeCell ref="E36:E39"/>
    <mergeCell ref="D36:D39"/>
    <mergeCell ref="C36:C39"/>
    <mergeCell ref="B36:B39"/>
    <mergeCell ref="A31:A39"/>
    <mergeCell ref="J31:S31"/>
    <mergeCell ref="J35:S35"/>
    <mergeCell ref="J36:S36"/>
    <mergeCell ref="J37:S37"/>
    <mergeCell ref="E31:E33"/>
    <mergeCell ref="F31:G33"/>
    <mergeCell ref="H31:I33"/>
    <mergeCell ref="B34:B35"/>
    <mergeCell ref="C34:C35"/>
    <mergeCell ref="D34:D35"/>
    <mergeCell ref="E34:E35"/>
    <mergeCell ref="F34:G35"/>
    <mergeCell ref="H34:I35"/>
  </mergeCells>
  <printOptions horizontalCentered="1"/>
  <pageMargins left="0.19685039370078741" right="0.19685039370078741" top="0.19685039370078741" bottom="0.19685039370078741" header="0.19685039370078741" footer="0.19685039370078741"/>
  <pageSetup scale="23" orientation="landscape" cellComments="asDisplayed" r:id="rId1"/>
  <rowBreaks count="10" manualBreakCount="10">
    <brk id="27" max="16383" man="1"/>
    <brk id="40" max="18" man="1"/>
    <brk id="53" max="16383" man="1"/>
    <brk id="66" max="16383" man="1"/>
    <brk id="79" max="16383" man="1"/>
    <brk id="92" max="18" man="1"/>
    <brk id="105" max="16383" man="1"/>
    <brk id="118" max="18" man="1"/>
    <brk id="131" max="16383" man="1"/>
    <brk id="144" max="18"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E010 2023</vt:lpstr>
      <vt:lpstr>'E010 2023'!Área_de_impresión</vt:lpstr>
      <vt:lpstr>'E010 2023'!Títulos_a_imprimir</vt:lpstr>
    </vt:vector>
  </TitlesOfParts>
  <Company>Microsoft Corporation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LUIS JIMENEZ</dc:creator>
  <cp:lastModifiedBy>Lucy</cp:lastModifiedBy>
  <cp:lastPrinted>2024-01-16T03:52:17Z</cp:lastPrinted>
  <dcterms:created xsi:type="dcterms:W3CDTF">2019-03-15T18:37:44Z</dcterms:created>
  <dcterms:modified xsi:type="dcterms:W3CDTF">2024-01-16T06:46:32Z</dcterms:modified>
</cp:coreProperties>
</file>