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25" windowHeight="11025"/>
  </bookViews>
  <sheets>
    <sheet name="E010 2023" sheetId="1" r:id="rId1"/>
  </sheets>
  <definedNames>
    <definedName name="_xlnm._FilterDatabase" localSheetId="0" hidden="1">'E010 2023'!#REF!</definedName>
    <definedName name="_xlnm.Print_Area" localSheetId="0">'E010 2023'!$A$1:$S$165</definedName>
    <definedName name="_xlnm.Print_Titles" localSheetId="0">'E010 2023'!$1:$6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1" i="1" l="1"/>
  <c r="D101" i="1"/>
  <c r="E153" i="1"/>
  <c r="E148" i="1"/>
  <c r="H148" i="1" s="1"/>
  <c r="D148" i="1"/>
  <c r="E151" i="1"/>
  <c r="H151" i="1"/>
  <c r="H153" i="1"/>
  <c r="E135" i="1"/>
  <c r="D135" i="1"/>
  <c r="H135" i="1"/>
  <c r="H138" i="1"/>
  <c r="H140" i="1"/>
  <c r="J136" i="1"/>
  <c r="E122" i="1"/>
  <c r="D122" i="1"/>
  <c r="H122" i="1"/>
  <c r="H125" i="1"/>
  <c r="H127" i="1"/>
  <c r="J123" i="1"/>
  <c r="E109" i="1"/>
  <c r="H109" i="1" s="1"/>
  <c r="J110" i="1" s="1"/>
  <c r="D109" i="1"/>
  <c r="H112" i="1"/>
  <c r="H114" i="1"/>
  <c r="E101" i="1"/>
  <c r="E96" i="1" s="1"/>
  <c r="D96" i="1"/>
  <c r="H101" i="1"/>
  <c r="H99" i="1"/>
  <c r="E88" i="1"/>
  <c r="E83" i="1"/>
  <c r="D83" i="1"/>
  <c r="H86" i="1"/>
  <c r="H88" i="1"/>
  <c r="E70" i="1"/>
  <c r="D70" i="1"/>
  <c r="H70" i="1"/>
  <c r="H73" i="1"/>
  <c r="H75" i="1"/>
  <c r="J71" i="1"/>
  <c r="E57" i="1"/>
  <c r="D57" i="1"/>
  <c r="H57" i="1"/>
  <c r="H60" i="1"/>
  <c r="H62" i="1"/>
  <c r="J58" i="1"/>
  <c r="E44" i="1"/>
  <c r="H44" i="1" s="1"/>
  <c r="D44" i="1"/>
  <c r="H49" i="1"/>
  <c r="H47" i="1"/>
  <c r="E31" i="1"/>
  <c r="D31" i="1"/>
  <c r="H31" i="1"/>
  <c r="H34" i="1"/>
  <c r="H36" i="1"/>
  <c r="J32" i="1"/>
  <c r="E17" i="1"/>
  <c r="D17" i="1"/>
  <c r="H17" i="1"/>
  <c r="H20" i="1"/>
  <c r="H22" i="1"/>
  <c r="F153" i="1"/>
  <c r="F151" i="1"/>
  <c r="F148" i="1"/>
  <c r="F140" i="1"/>
  <c r="F138" i="1"/>
  <c r="F135" i="1"/>
  <c r="F127" i="1"/>
  <c r="F125" i="1"/>
  <c r="F122" i="1"/>
  <c r="F114" i="1"/>
  <c r="F112" i="1"/>
  <c r="F99" i="1"/>
  <c r="F88" i="1"/>
  <c r="F86" i="1"/>
  <c r="F75" i="1"/>
  <c r="F73" i="1"/>
  <c r="F70" i="1"/>
  <c r="F62" i="1"/>
  <c r="F60" i="1"/>
  <c r="F57" i="1"/>
  <c r="F49" i="1"/>
  <c r="F47" i="1"/>
  <c r="F36" i="1"/>
  <c r="F34" i="1"/>
  <c r="F31" i="1"/>
  <c r="F22" i="1"/>
  <c r="F20" i="1"/>
  <c r="F17" i="1"/>
  <c r="J18" i="1"/>
  <c r="F109" i="1" l="1"/>
  <c r="F83" i="1"/>
  <c r="H83" i="1"/>
  <c r="J84" i="1" s="1"/>
  <c r="H96" i="1"/>
  <c r="J97" i="1" s="1"/>
  <c r="F96" i="1"/>
  <c r="J45" i="1"/>
  <c r="F101" i="1"/>
  <c r="J149" i="1"/>
  <c r="F44" i="1"/>
</calcChain>
</file>

<file path=xl/comments1.xml><?xml version="1.0" encoding="utf-8"?>
<comments xmlns="http://schemas.openxmlformats.org/spreadsheetml/2006/main">
  <authors>
    <author>LUIS JIMENEZ</author>
  </authors>
  <commentList>
    <comment ref="D5" authorId="0">
      <text>
        <r>
          <rPr>
            <b/>
            <sz val="20"/>
            <color indexed="81"/>
            <rFont val="Tahoma"/>
            <family val="2"/>
          </rPr>
          <t>INGRESAR PERÍODO DE CUMPLIMIENTO</t>
        </r>
      </text>
    </comment>
    <comment ref="D9" authorId="0">
      <text>
        <r>
          <rPr>
            <b/>
            <sz val="16"/>
            <color indexed="81"/>
            <rFont val="Tahoma"/>
            <family val="2"/>
          </rPr>
          <t xml:space="preserve">
</t>
        </r>
        <r>
          <rPr>
            <b/>
            <sz val="20"/>
            <color indexed="81"/>
            <rFont val="Tahoma"/>
            <family val="2"/>
          </rPr>
          <t>INGRESAR NOMBRE DE LA ENTIDAD</t>
        </r>
      </text>
    </comment>
    <comment ref="J18" authorId="0">
      <text>
        <r>
          <rPr>
            <b/>
            <sz val="22"/>
            <color indexed="81"/>
            <rFont val="Tahoma"/>
            <family val="2"/>
          </rPr>
          <t xml:space="preserve">
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CAUSA (Causas de las variaciones Máximo 5 renglones): Las explicaciones deberán ser con respecto al accionar institucional no a los valores numéricos.
    b) Efecto (consecuencias institucionales o daño a la población)
    c) Acciones para cumplir la meta
3.- Si el semáforo es verde en el indicador pero existen variaciones en variables deberá registrar:
    a) CAUSA (Causas de las variaciones Máximo 5 renglones): Las explicaciones deberán ser con respecto al accionar institucional no a los valores numéricos.
    b) EFECTO (consecuencias institucionales o daño a la población)
    c) Acciones para cumplir la meta
4.- Si el semáforo es verde tanto en indicador como en variables se deberán proporcionar sólo la CAUSA y EFECTO POSITIVO
5.- Si no hay metas programadas, no se puede reportar avance, pero si se pueden incluir explicaciones de lo intitucionalmente logrado.</t>
        </r>
      </text>
    </comment>
    <comment ref="E88" authorId="0">
      <text>
        <r>
          <rPr>
            <b/>
            <sz val="20"/>
            <color indexed="81"/>
            <rFont val="Tahoma"/>
            <family val="2"/>
          </rPr>
          <t>ESTA VARIABLE ES PROGRAMADA Y NO PUEDE CAMBIAR</t>
        </r>
      </text>
    </comment>
  </commentList>
</comments>
</file>

<file path=xl/sharedStrings.xml><?xml version="1.0" encoding="utf-8"?>
<sst xmlns="http://schemas.openxmlformats.org/spreadsheetml/2006/main" count="318" uniqueCount="98">
  <si>
    <t>COMISION COORDINADORA DE INSTITUTOS NACIONALES DE SALUD</t>
  </si>
  <si>
    <t>Y HOSPITALES DE ALTA ESPECIALIDAD</t>
  </si>
  <si>
    <t>MATRIZ DE INDICADORES PARA RESULTADOS (MIR)</t>
  </si>
  <si>
    <t>Clave entidad/unidad:</t>
  </si>
  <si>
    <t>Entidad/unidad:</t>
  </si>
  <si>
    <t>PP:   E010</t>
  </si>
  <si>
    <t>"FORMACIÓN Y CPACITACIÓN DE RECURSOS HUMANOS PARA LA SALUD"</t>
  </si>
  <si>
    <t>No.
de 
Ind.</t>
  </si>
  <si>
    <t>DEFINICION DEL INDICADOR</t>
  </si>
  <si>
    <t>META</t>
  </si>
  <si>
    <t>VARIACIÓN</t>
  </si>
  <si>
    <t>EXPLICACIÓN DE VARIACIONES</t>
  </si>
  <si>
    <t>ORIGINAL</t>
  </si>
  <si>
    <t>ALCANZADO</t>
  </si>
  <si>
    <t>ABSOLUTA</t>
  </si>
  <si>
    <t>%</t>
  </si>
  <si>
    <t>(1)</t>
  </si>
  <si>
    <t>(2)</t>
  </si>
  <si>
    <t>(2) - (1)</t>
  </si>
  <si>
    <t>(2/1) X 100</t>
  </si>
  <si>
    <t>INDICADOR</t>
  </si>
  <si>
    <t xml:space="preserve">VARIABLE 1 </t>
  </si>
  <si>
    <t xml:space="preserve">Número de médicos especialistas en formación de la misma cohorte que obtienen constancia de conclusión de estudios de posgrado clínico </t>
  </si>
  <si>
    <t>VARIABLE 2</t>
  </si>
  <si>
    <t>ACCIONES PARA LOGRAR LA REGULARIZACIÓN (VERIFICABLES O AUDITABLES) EN EL CUMPLIMIENTO DE METAS 3/ 4/</t>
  </si>
  <si>
    <t>Porcentaje de profesionales de la salud que concluyeron cursos de educación continua
FÓRMULA: VARIABLE1 / VARIABLE2 X 100</t>
  </si>
  <si>
    <t>Porcentaje de cursos de formación con percepción de calidad satisfactoria
FÓRMULA: VARIABLE1 / VARIABLE2 X 100</t>
  </si>
  <si>
    <t>Número de cursos de formación de posgrado impartidos con promedio de calificación de percepción de calidad por parte de los médicos en formación superior a 80 puntos</t>
  </si>
  <si>
    <t xml:space="preserve">Número de cursos de educación continua impartidos por la institución en el periodo </t>
  </si>
  <si>
    <t>Porcentaje de participantes externos en los cursos de educación continua
FÓRMULA: VARIABLE1 / VARIABLE2 X 100</t>
  </si>
  <si>
    <t>Porcentaje de espacios académicos ocupados 
FÓRMULA: VARIABLE1 / VARIABLE2 X 100</t>
  </si>
  <si>
    <t>Porcentaje de postulantes aceptados
FÓRMULA: VARIABLE1 / VARIABLE2 X 100</t>
  </si>
  <si>
    <t>Eficacia en la captación de participantes a cursos 
de educación continua
FÓRMULA: VARIABLE1 / VARIABLE2 X 100</t>
  </si>
  <si>
    <t>AUTORIZÓ</t>
  </si>
  <si>
    <t>Eficacia en la formación de médicos especialistas
FÓRMULA: VARIABLE1 / VARIABLE2 X 100</t>
  </si>
  <si>
    <t>Eficiencia terminal de especializaciones no 
clínicas, maestrías y doctorados 
FÓRMULA: VARIABLE1 / VARIABLE2 X 100</t>
  </si>
  <si>
    <t xml:space="preserve">Número de profesionales de especializaciones no clínicas, maestrías y doctorados de la misma cohorte con constancia de terminación 
</t>
  </si>
  <si>
    <t>Porcentaje de cursos de especialización no 
clínicas, maestrías y doctorados con percepción 
de calidad satisfactoria
FÓRMULA: VARIABLE1 / VARIABLE2 X 100</t>
  </si>
  <si>
    <t>Eficacia en la impartición de cursos 
de educación continua 
FÓRMULA: VARIABLE1 / VARIABLE2 X 100</t>
  </si>
  <si>
    <t>(MÁXIMO 5 RENGLONES)</t>
  </si>
  <si>
    <t xml:space="preserve">Número de médicos especialistas en formación  de la misma cohorte inscritos a estudios de posgrado clínico 
</t>
  </si>
  <si>
    <t xml:space="preserve">Total de profesionales de especializaciones no clínicas, maestrías y doctorados inscritos en la misma cohorte
</t>
  </si>
  <si>
    <t xml:space="preserve">Número de profesionales de la salud que  recibieron constancia de conclusión de los cursos de educación continua impartida por la institución
</t>
  </si>
  <si>
    <t xml:space="preserve">Número de profesionales de la salud inscritos a los cursos de educación continua realizados por la institución durante el periodo reportado 
</t>
  </si>
  <si>
    <t xml:space="preserve">Total de cursos de formación de posgrado para médicos en formación impartidos en el periodo
</t>
  </si>
  <si>
    <t xml:space="preserve">Número de cursos de especialización no clínica, maestría y doctorado impartidos con promedio de calificación de percepción de calidad superior a 80 puntos </t>
  </si>
  <si>
    <t xml:space="preserve">Total de cursos de especialización no clínica, maestría y doctorado impartidos en el periodo
</t>
  </si>
  <si>
    <t xml:space="preserve">Total de cursos de educación continua programados por la institución en el mismo periodo 
</t>
  </si>
  <si>
    <t xml:space="preserve">Número de participantes externos en los cursos de educación continua impartidos en el periodo
</t>
  </si>
  <si>
    <t xml:space="preserve">Total de participantes en los cursos de educación continua impartidos en el periodo </t>
  </si>
  <si>
    <t xml:space="preserve">Percepción sobre la calidad de los cursos de educación continua 
FÓRMULA: VARIABLE1 / VARIABLE2 </t>
  </si>
  <si>
    <t>Sumatoria de la calificación respecto a la calidad percibida de los cursos recibidos manifestada por los profesionales de la salud encuestados que participan en cursos de educación continua que concluyen en el periodo</t>
  </si>
  <si>
    <t xml:space="preserve">Total de profesionales de la salud encuestados que participan en cursos de educación continua que concluyen en el periodo
</t>
  </si>
  <si>
    <t>Número de espacios educativos de posgrado cubiertos (plazas, becas o matricula)</t>
  </si>
  <si>
    <t xml:space="preserve">Número de espacios educativos de posgrado disponibles en la institución </t>
  </si>
  <si>
    <t xml:space="preserve">Número de candidatos seleccionados por la institución para realizar estudios de posgrado </t>
  </si>
  <si>
    <t>Total de aspirantes que se presentaron a la institución para realizar estudios de posgrado</t>
  </si>
  <si>
    <t xml:space="preserve">Número de profesionales de la salud efectivamente inscritos a los cursos de educación continua realizados por la institución durante el periodo reportado </t>
  </si>
  <si>
    <t>Número de  profesionales de la salud que se proyectó asistirían a los cursos de educación continua que se realizaron durante el periodo reportado</t>
  </si>
  <si>
    <t xml:space="preserve">VARIACIONES DEBIDO A (MAXIMO 5 RENGLONES):
</t>
  </si>
  <si>
    <t>DIRECTOR GENERAL O EQUIVALENTE (NOMBE Y FIRMA)</t>
  </si>
  <si>
    <t>ELABORÓ Y VALIDÓ</t>
  </si>
  <si>
    <t>REVISÓ Y RECIBIÓ DE CONFORMIDAD</t>
  </si>
  <si>
    <t>TITULARA DEL ÁREA SUSTANTIVA (NOMBRE Y FIRMA)</t>
  </si>
  <si>
    <t xml:space="preserve">TITULAR DE ÁREA PLANEACÓN O EQUIVALENTE(NOMBRE Y FIRMA)
</t>
  </si>
  <si>
    <t xml:space="preserve">EFECTO </t>
  </si>
  <si>
    <t>(MÁXIMO 3 RENGLONES)</t>
  </si>
  <si>
    <t xml:space="preserve">ACCIONES PARA LOGRAR LA REGULARIZACIÓN (VERIFICABLES O AUDITABLES) EN EL CUMPLIMIENTO DE METAS </t>
  </si>
  <si>
    <t>CAUSA DE LAS VARIACIONES DE LA VARIABLE 2 ALCANZADA CON RESPECTO DE LA VARIABLE DOS PROGRAMADA</t>
  </si>
  <si>
    <t>CAUSA</t>
  </si>
  <si>
    <t>NOTA: FAVOR DE ENVIAR ESTE FORMATO EN SU VERSIÓN DEFINITIVA EN EXCEL Y ESCANEADO AL MOMENTO DE SU ENTREGA A LA CCINSHAE Y
RUBRICAR CADA UNA DE LAS HOJAS</t>
  </si>
  <si>
    <t>EFECTO</t>
  </si>
  <si>
    <t xml:space="preserve">(MAXIMO 5 RENGLONES):
</t>
  </si>
  <si>
    <t>EVALUACIÓN DE CUMPLIMIENTO DE METAS PERÍODO ENERO - JUNIO 2023</t>
  </si>
  <si>
    <t>NBU</t>
  </si>
  <si>
    <t>HOSPITAL REGIONAL DE ALTA ESPECIALIDAD DE IXTAPALUCA</t>
  </si>
  <si>
    <t>GUSTAVO ACOSTA ALTAMIRANO</t>
  </si>
  <si>
    <t>ALMA ROSA SÁNCHEZ CONEJO</t>
  </si>
  <si>
    <t>CANDELARIA ANGELA CARIÑO LOPEZ</t>
  </si>
  <si>
    <t>Se realizará una reprogramación de metas considerando los resultados alcanzados en los anteriores períodos de reporte.</t>
  </si>
  <si>
    <t xml:space="preserve">El indicador al cierre del período enero junio de 2023 registró un alcanzado de 1,733 profesionales de la salud que recibieron constancia de conclusión de un programado de 1,380, esto debido a que los temas impartidos fueron de gran interés para los participantes lo que permitió que continuaran hasta su conclusión.
</t>
  </si>
  <si>
    <t>El efecto es positivo para los profesionales de la salud porque se se acutalizan en temas de trascendencia que favorece la atención a la salud</t>
  </si>
  <si>
    <t>Las causas de la variación de la variable dos programada con relación a la variable 2 alcanzada que pasó de 1,400 a 1,855 profesionales de la salud inscritos a cursos de educación continua fue debido a la buena logística de la entidad que permitíó una mayor difusión de la oferta educactiva lo que se reflejó en una mayor captación de participantes.</t>
  </si>
  <si>
    <t>El efecto es positivo ya que al realizar los cursos se fortalece la red de atención en beneficio de los pacientes</t>
  </si>
  <si>
    <t xml:space="preserve">El indicador al cierre del período enero junio de 2023 registró un alcanzado de 13 cursos realizados de un programado de 10, esto debido a que no se ha cancelado ninguno además de la reprogramación de otro que se adelantó para apoyar la red de atención de la región.
</t>
  </si>
  <si>
    <t>No existe variación entre la variable 2 programada y la alcanzada.</t>
  </si>
  <si>
    <t>Se continuará gestionando para que se realicen todos los cursos de educación continua para evitar cancelaciones</t>
  </si>
  <si>
    <t xml:space="preserve">El indicador al cierre del período enero junio de 2023 registró un alcanzado de 1,616 participantes externos de un programado de 1,100, esto debido a que se contó con una mayor participación de inscritos debido a la disponibilidad de plataformas virtuales.. 
</t>
  </si>
  <si>
    <t>El efecto es positivo ya que permite que los participantes cuenten con las habilidades-herramientas necesarias para aplicarlas en sus respectivas áreas y que redunden en una eficiencia y eficacia que se vea reflejada en la atención a los usuarios.</t>
  </si>
  <si>
    <t>Se continuará ofertando cursos con temas de gran trascendencia en la región para el personal de la red de servicios</t>
  </si>
  <si>
    <t xml:space="preserve">El indicador al cierre del período enero junio de 2023 registró un alcanzado de 15,382 puntos de un programado de 12,100, esto debido a que se contó con una mayor participación de inscritos por lo que se realizó un mayor número de encuestas para tener una percepción de la calidad más objetiva sobre los cursos que se imparten.. </t>
  </si>
  <si>
    <t>Las variaciones son derivadas de una mayor participación de profesionales de la salud así como de la realización de todos los cursos incluyendo cero cancelaciones.</t>
  </si>
  <si>
    <t>Es importante que mientras más participantes concluyan los cursos se les considere en las encuestas para tener mayor objetividad en la calidad de los cursos que el HRAEI brinda en la región.</t>
  </si>
  <si>
    <t xml:space="preserve">El indicador al cierre del período enero junio de 2023 registró un alcanzado de 1,855 participantes de un programado de 1,400, esto debido a que se contó con una mayor participación de inscritos gracias a las plataformas digitales y la difusión que se realiza.
</t>
  </si>
  <si>
    <t xml:space="preserve">El efecto es positivo ya que consolida al HRAEI  como un centro de actualización importante en la región. </t>
  </si>
  <si>
    <t>No existe variación en la variable 2 sin embargo se cuenta con una mayor participación de los profesionales de la salud de otras instituciones.</t>
  </si>
  <si>
    <t>Se estará analizando el comportamiento de las variables para determinar las adecuaciones que sean pertinentes y más cercanas a las metas que se están alcanzando.</t>
  </si>
  <si>
    <t>El efecto es positivo ya que permite que los cursos de educación continua cuenten con una percepción de calidad importante ya que de ello depende que la atención de los profesionales de la salud sea con calidad, eficiente y eficaz.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</si>
</sst>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name val="Arial"/>
      <family val="2"/>
    </font>
    <font>
      <b/>
      <sz val="18"/>
      <name val="Arial"/>
      <family val="2"/>
    </font>
    <font>
      <b/>
      <sz val="16"/>
      <name val="Arial"/>
      <family val="2"/>
    </font>
    <font>
      <sz val="10"/>
      <name val="Arial"/>
      <family val="2"/>
    </font>
    <font>
      <b/>
      <sz val="22"/>
      <color theme="1"/>
      <name val="Calibri"/>
      <family val="2"/>
      <scheme val="minor"/>
    </font>
    <font>
      <b/>
      <sz val="28"/>
      <name val="Arial"/>
      <family val="2"/>
    </font>
    <font>
      <b/>
      <sz val="26"/>
      <name val="Arial"/>
      <family val="2"/>
    </font>
    <font>
      <b/>
      <sz val="26"/>
      <color theme="1"/>
      <name val="Calibri"/>
      <family val="2"/>
      <scheme val="minor"/>
    </font>
    <font>
      <b/>
      <sz val="24"/>
      <color theme="1"/>
      <name val="Calibri"/>
      <family val="2"/>
      <scheme val="minor"/>
    </font>
    <font>
      <sz val="16"/>
      <name val="Arial"/>
      <family val="2"/>
    </font>
    <font>
      <b/>
      <sz val="26"/>
      <color theme="1"/>
      <name val="Arial"/>
      <family val="2"/>
    </font>
    <font>
      <b/>
      <i/>
      <sz val="26"/>
      <color theme="1"/>
      <name val="Calibri"/>
      <family val="2"/>
      <scheme val="minor"/>
    </font>
    <font>
      <sz val="24"/>
      <color theme="1"/>
      <name val="Calibri"/>
      <family val="2"/>
      <scheme val="minor"/>
    </font>
    <font>
      <b/>
      <sz val="20"/>
      <name val="Arial"/>
      <family val="2"/>
    </font>
    <font>
      <sz val="20"/>
      <color theme="1"/>
      <name val="Calibri"/>
      <family val="2"/>
      <scheme val="minor"/>
    </font>
    <font>
      <sz val="20"/>
      <name val="Arial"/>
      <family val="2"/>
    </font>
    <font>
      <b/>
      <sz val="22"/>
      <color indexed="81"/>
      <name val="Tahoma"/>
      <family val="2"/>
    </font>
    <font>
      <sz val="18"/>
      <color theme="1"/>
      <name val="Calibri"/>
      <family val="2"/>
      <scheme val="minor"/>
    </font>
    <font>
      <b/>
      <sz val="16"/>
      <color indexed="81"/>
      <name val="Tahoma"/>
      <family val="2"/>
    </font>
    <font>
      <b/>
      <sz val="20"/>
      <color indexed="81"/>
      <name val="Tahoma"/>
      <family val="2"/>
    </font>
    <font>
      <b/>
      <u/>
      <sz val="24"/>
      <name val="Arial"/>
      <family val="2"/>
    </font>
    <font>
      <b/>
      <sz val="22"/>
      <color theme="0"/>
      <name val="Calibri"/>
      <family val="2"/>
      <scheme val="minor"/>
    </font>
    <font>
      <b/>
      <sz val="16"/>
      <color theme="0"/>
      <name val="Arial"/>
      <family val="2"/>
    </font>
    <font>
      <b/>
      <sz val="28"/>
      <color theme="1"/>
      <name val="Arial"/>
      <family val="2"/>
    </font>
    <font>
      <b/>
      <sz val="28"/>
      <color theme="0"/>
      <name val="Calibri"/>
      <family val="2"/>
      <scheme val="minor"/>
    </font>
    <font>
      <b/>
      <sz val="36"/>
      <color theme="0"/>
      <name val="Calibri"/>
      <family val="2"/>
      <scheme val="minor"/>
    </font>
    <font>
      <b/>
      <sz val="26"/>
      <color theme="0"/>
      <name val="Arial"/>
      <family val="2"/>
    </font>
    <font>
      <sz val="11"/>
      <name val="Calibri"/>
      <family val="2"/>
      <scheme val="minor"/>
    </font>
    <font>
      <b/>
      <sz val="36"/>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6FA12"/>
        <bgColor indexed="64"/>
      </patternFill>
    </fill>
    <fill>
      <patternFill patternType="solid">
        <fgColor rgb="FFC00000"/>
        <bgColor indexed="64"/>
      </patternFill>
    </fill>
    <fill>
      <patternFill patternType="solid">
        <fgColor theme="9" tint="-0.249977111117893"/>
        <bgColor indexed="64"/>
      </patternFill>
    </fill>
    <fill>
      <patternFill patternType="solid">
        <fgColor rgb="FF00FFFF"/>
        <bgColor indexed="64"/>
      </patternFill>
    </fill>
  </fills>
  <borders count="39">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auto="1"/>
      </left>
      <right style="thin">
        <color auto="1"/>
      </right>
      <top style="thin">
        <color auto="1"/>
      </top>
      <bottom style="medium">
        <color indexed="64"/>
      </bottom>
      <diagonal/>
    </border>
  </borders>
  <cellStyleXfs count="2">
    <xf numFmtId="0" fontId="0" fillId="0" borderId="0"/>
    <xf numFmtId="0" fontId="4" fillId="0" borderId="0"/>
  </cellStyleXfs>
  <cellXfs count="147">
    <xf numFmtId="0" fontId="0" fillId="0" borderId="0" xfId="0"/>
    <xf numFmtId="0" fontId="0" fillId="2" borderId="0" xfId="0" applyFill="1"/>
    <xf numFmtId="0" fontId="1" fillId="0" borderId="13" xfId="0" applyFont="1" applyBorder="1" applyAlignment="1">
      <alignment vertical="center"/>
    </xf>
    <xf numFmtId="0" fontId="10" fillId="0" borderId="0" xfId="1" applyFont="1" applyAlignment="1">
      <alignment horizontal="center" vertical="center"/>
    </xf>
    <xf numFmtId="3" fontId="12" fillId="0" borderId="0" xfId="0" applyNumberFormat="1" applyFont="1" applyAlignment="1" applyProtection="1">
      <alignment horizontal="center" vertical="center" wrapText="1"/>
      <protection locked="0"/>
    </xf>
    <xf numFmtId="49" fontId="5" fillId="0" borderId="7" xfId="0" applyNumberFormat="1" applyFont="1" applyBorder="1" applyAlignment="1" applyProtection="1">
      <alignment horizontal="left" vertical="top" wrapText="1"/>
      <protection locked="0"/>
    </xf>
    <xf numFmtId="0" fontId="14" fillId="2" borderId="0" xfId="0" applyFont="1" applyFill="1"/>
    <xf numFmtId="0" fontId="15" fillId="2" borderId="0" xfId="0" applyFont="1" applyFill="1"/>
    <xf numFmtId="0" fontId="15" fillId="0" borderId="0" xfId="0" applyFont="1"/>
    <xf numFmtId="0" fontId="14" fillId="2" borderId="1" xfId="0" applyFont="1" applyFill="1" applyBorder="1" applyAlignment="1" applyProtection="1">
      <alignment horizontal="left"/>
      <protection locked="0"/>
    </xf>
    <xf numFmtId="0" fontId="14" fillId="2" borderId="2" xfId="0" applyFont="1" applyFill="1" applyBorder="1"/>
    <xf numFmtId="0" fontId="16" fillId="2" borderId="0" xfId="1" applyFont="1" applyFill="1"/>
    <xf numFmtId="0" fontId="14" fillId="2" borderId="0" xfId="1" applyFont="1" applyFill="1"/>
    <xf numFmtId="0" fontId="1" fillId="0" borderId="27" xfId="0" applyFont="1" applyBorder="1" applyAlignment="1">
      <alignment vertical="center"/>
    </xf>
    <xf numFmtId="0" fontId="1" fillId="0" borderId="24" xfId="0" applyFont="1" applyBorder="1" applyAlignment="1">
      <alignment vertical="center"/>
    </xf>
    <xf numFmtId="0" fontId="6" fillId="0" borderId="32" xfId="0" applyFont="1" applyBorder="1" applyAlignment="1">
      <alignment horizontal="center" vertical="center"/>
    </xf>
    <xf numFmtId="49" fontId="5" fillId="0" borderId="28" xfId="0" applyNumberFormat="1" applyFont="1" applyBorder="1" applyAlignment="1" applyProtection="1">
      <alignment horizontal="left" vertical="top" wrapText="1"/>
      <protection locked="0"/>
    </xf>
    <xf numFmtId="0" fontId="6" fillId="2" borderId="0" xfId="0" applyFont="1" applyFill="1" applyAlignment="1">
      <alignment horizontal="center" vertical="center"/>
    </xf>
    <xf numFmtId="0" fontId="10" fillId="2" borderId="0" xfId="1" applyFont="1" applyFill="1" applyAlignment="1">
      <alignment horizontal="center" vertical="center"/>
    </xf>
    <xf numFmtId="0" fontId="7" fillId="2" borderId="0" xfId="0" applyFont="1" applyFill="1" applyAlignment="1">
      <alignment horizontal="left" vertical="center" wrapText="1"/>
    </xf>
    <xf numFmtId="3" fontId="8" fillId="2" borderId="0" xfId="0" applyNumberFormat="1" applyFont="1" applyFill="1" applyAlignment="1" applyProtection="1">
      <alignment horizontal="center" vertical="center" wrapText="1"/>
      <protection locked="0"/>
    </xf>
    <xf numFmtId="164" fontId="8" fillId="2" borderId="0" xfId="0" applyNumberFormat="1" applyFont="1" applyFill="1" applyAlignment="1">
      <alignment horizontal="center" vertical="center" wrapText="1"/>
    </xf>
    <xf numFmtId="49" fontId="5" fillId="2" borderId="0" xfId="0" applyNumberFormat="1" applyFont="1" applyFill="1" applyAlignment="1" applyProtection="1">
      <alignment horizontal="left" vertical="center" wrapText="1"/>
      <protection locked="0"/>
    </xf>
    <xf numFmtId="49" fontId="5" fillId="0" borderId="6" xfId="0" applyNumberFormat="1" applyFont="1" applyBorder="1" applyAlignment="1">
      <alignment horizontal="center" vertical="center"/>
    </xf>
    <xf numFmtId="0" fontId="0" fillId="2" borderId="32" xfId="0" applyFill="1" applyBorder="1"/>
    <xf numFmtId="0" fontId="8" fillId="2" borderId="0" xfId="0" applyFont="1" applyFill="1" applyAlignment="1">
      <alignment horizontal="center" vertical="center" wrapText="1"/>
    </xf>
    <xf numFmtId="0" fontId="0" fillId="2" borderId="22" xfId="0" applyFill="1" applyBorder="1"/>
    <xf numFmtId="0" fontId="22" fillId="7" borderId="6" xfId="0" applyFont="1" applyFill="1" applyBorder="1" applyAlignment="1">
      <alignment horizontal="center"/>
    </xf>
    <xf numFmtId="0" fontId="8" fillId="2" borderId="0" xfId="0" applyFont="1" applyFill="1" applyAlignment="1">
      <alignment horizontal="center" vertical="center"/>
    </xf>
    <xf numFmtId="0" fontId="2" fillId="0" borderId="0" xfId="0" applyFont="1" applyAlignment="1">
      <alignment horizontal="left" vertical="center" wrapText="1"/>
    </xf>
    <xf numFmtId="0" fontId="28" fillId="9" borderId="35" xfId="0" applyFont="1" applyFill="1" applyBorder="1"/>
    <xf numFmtId="0" fontId="28" fillId="9" borderId="36" xfId="0" applyFont="1" applyFill="1" applyBorder="1"/>
    <xf numFmtId="0" fontId="6" fillId="4" borderId="32" xfId="0" applyFont="1" applyFill="1" applyBorder="1" applyAlignment="1">
      <alignment horizontal="center" vertical="center"/>
    </xf>
    <xf numFmtId="164" fontId="8" fillId="0" borderId="0" xfId="0" applyNumberFormat="1" applyFont="1" applyAlignment="1">
      <alignment horizontal="center" vertical="center" wrapText="1"/>
    </xf>
    <xf numFmtId="0" fontId="7" fillId="0" borderId="0" xfId="0" applyFont="1" applyAlignment="1">
      <alignment horizontal="left" vertical="center" wrapText="1"/>
    </xf>
    <xf numFmtId="3" fontId="8" fillId="0" borderId="6" xfId="0" applyNumberFormat="1" applyFont="1" applyBorder="1" applyAlignment="1" applyProtection="1">
      <alignment horizontal="center" vertical="center" wrapText="1"/>
      <protection locked="0"/>
    </xf>
    <xf numFmtId="3" fontId="8" fillId="0" borderId="38" xfId="0" applyNumberFormat="1"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7" fillId="0" borderId="38" xfId="0" applyFont="1" applyBorder="1" applyAlignment="1">
      <alignment horizontal="center" vertical="center" wrapText="1"/>
    </xf>
    <xf numFmtId="0" fontId="10" fillId="0" borderId="6" xfId="1" applyFont="1" applyBorder="1" applyAlignment="1">
      <alignment horizontal="center" vertical="center"/>
    </xf>
    <xf numFmtId="0" fontId="10" fillId="0" borderId="38" xfId="1" applyFont="1" applyBorder="1" applyAlignment="1">
      <alignment horizontal="center" vertical="center"/>
    </xf>
    <xf numFmtId="0" fontId="6" fillId="4" borderId="37"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5" xfId="0" applyFont="1" applyFill="1" applyBorder="1" applyAlignment="1">
      <alignment horizontal="center" vertical="center"/>
    </xf>
    <xf numFmtId="49" fontId="25" fillId="8" borderId="14" xfId="0" applyNumberFormat="1" applyFont="1" applyFill="1" applyBorder="1" applyAlignment="1">
      <alignment horizontal="left" vertical="top" wrapText="1"/>
    </xf>
    <xf numFmtId="49" fontId="25" fillId="8" borderId="15" xfId="0" applyNumberFormat="1" applyFont="1" applyFill="1" applyBorder="1" applyAlignment="1">
      <alignment horizontal="left" vertical="top" wrapText="1"/>
    </xf>
    <xf numFmtId="49" fontId="25" fillId="8" borderId="26" xfId="0" applyNumberFormat="1" applyFont="1" applyFill="1" applyBorder="1" applyAlignment="1">
      <alignment horizontal="left" vertical="top" wrapText="1"/>
    </xf>
    <xf numFmtId="49" fontId="5" fillId="0" borderId="34" xfId="0" applyNumberFormat="1" applyFont="1" applyBorder="1" applyAlignment="1" applyProtection="1">
      <alignment horizontal="left" vertical="center" wrapText="1"/>
      <protection locked="0"/>
    </xf>
    <xf numFmtId="49" fontId="5" fillId="0" borderId="30" xfId="0" applyNumberFormat="1" applyFont="1" applyBorder="1" applyAlignment="1" applyProtection="1">
      <alignment horizontal="left" vertical="center" wrapText="1"/>
      <protection locked="0"/>
    </xf>
    <xf numFmtId="49" fontId="5" fillId="0" borderId="31" xfId="0" applyNumberFormat="1" applyFont="1" applyBorder="1" applyAlignment="1" applyProtection="1">
      <alignment horizontal="left" vertical="center" wrapText="1"/>
      <protection locked="0"/>
    </xf>
    <xf numFmtId="164" fontId="8" fillId="0" borderId="3" xfId="0" applyNumberFormat="1" applyFont="1" applyBorder="1" applyAlignment="1">
      <alignment horizontal="center" vertical="center" wrapText="1"/>
    </xf>
    <xf numFmtId="164" fontId="8" fillId="0" borderId="33" xfId="0" applyNumberFormat="1" applyFont="1" applyBorder="1" applyAlignment="1">
      <alignment horizontal="center" vertical="center" wrapText="1"/>
    </xf>
    <xf numFmtId="164" fontId="8" fillId="0" borderId="10"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164" fontId="8" fillId="0" borderId="11"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0" fontId="10" fillId="0" borderId="3" xfId="1" applyFont="1" applyBorder="1" applyAlignment="1">
      <alignment horizontal="center" vertical="center"/>
    </xf>
    <xf numFmtId="0" fontId="10" fillId="0" borderId="10" xfId="1" applyFont="1" applyBorder="1" applyAlignment="1">
      <alignment horizontal="center" vertical="center"/>
    </xf>
    <xf numFmtId="0" fontId="11" fillId="0" borderId="3" xfId="0" applyFont="1" applyBorder="1" applyAlignment="1">
      <alignment horizontal="left" vertical="center" wrapText="1"/>
    </xf>
    <xf numFmtId="0" fontId="11" fillId="0" borderId="10" xfId="0" applyFont="1" applyBorder="1" applyAlignment="1">
      <alignment horizontal="left" vertical="center" wrapText="1"/>
    </xf>
    <xf numFmtId="3" fontId="8" fillId="0" borderId="3" xfId="0" applyNumberFormat="1" applyFont="1" applyBorder="1" applyAlignment="1" applyProtection="1">
      <alignment horizontal="center" vertical="center" wrapText="1"/>
      <protection locked="0"/>
    </xf>
    <xf numFmtId="3" fontId="8" fillId="0" borderId="10" xfId="0" applyNumberFormat="1" applyFont="1" applyBorder="1" applyAlignment="1" applyProtection="1">
      <alignment horizontal="center" vertical="center" wrapText="1"/>
      <protection locked="0"/>
    </xf>
    <xf numFmtId="0" fontId="8" fillId="5" borderId="2" xfId="0" applyFont="1" applyFill="1" applyBorder="1" applyAlignment="1">
      <alignment horizontal="center" vertical="center"/>
    </xf>
    <xf numFmtId="0" fontId="29" fillId="9" borderId="1" xfId="0" applyFont="1" applyFill="1" applyBorder="1" applyAlignment="1">
      <alignment horizontal="center" vertical="center" wrapText="1"/>
    </xf>
    <xf numFmtId="0" fontId="29" fillId="9" borderId="1" xfId="0" applyFont="1" applyFill="1" applyBorder="1" applyAlignment="1">
      <alignment horizontal="center" vertical="center"/>
    </xf>
    <xf numFmtId="0" fontId="9" fillId="5" borderId="14"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5" borderId="26" xfId="0" applyFont="1" applyFill="1" applyBorder="1" applyAlignment="1">
      <alignment horizontal="left" vertical="center" wrapText="1"/>
    </xf>
    <xf numFmtId="0" fontId="9" fillId="0" borderId="14"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3" fontId="8" fillId="3" borderId="3" xfId="0" applyNumberFormat="1" applyFont="1" applyFill="1" applyBorder="1" applyAlignment="1">
      <alignment horizontal="center" vertical="center" wrapText="1"/>
    </xf>
    <xf numFmtId="3" fontId="8" fillId="3" borderId="10"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pplyProtection="1">
      <alignment horizontal="center" vertical="center"/>
      <protection locked="0"/>
    </xf>
    <xf numFmtId="164" fontId="8" fillId="0" borderId="6" xfId="0" applyNumberFormat="1" applyFont="1" applyBorder="1" applyAlignment="1">
      <alignment horizontal="center" vertical="center" wrapText="1"/>
    </xf>
    <xf numFmtId="164" fontId="8" fillId="0" borderId="38" xfId="0" applyNumberFormat="1" applyFont="1" applyBorder="1" applyAlignment="1">
      <alignment horizontal="center" vertical="center" wrapText="1"/>
    </xf>
    <xf numFmtId="49" fontId="5" fillId="0" borderId="6" xfId="0" applyNumberFormat="1" applyFont="1" applyBorder="1" applyAlignment="1">
      <alignment horizontal="center" vertical="center"/>
    </xf>
    <xf numFmtId="0" fontId="22" fillId="7" borderId="19" xfId="0" applyFont="1" applyFill="1" applyBorder="1" applyAlignment="1">
      <alignment horizontal="center"/>
    </xf>
    <xf numFmtId="0" fontId="10" fillId="3" borderId="3" xfId="1" applyFont="1" applyFill="1" applyBorder="1" applyAlignment="1">
      <alignment horizontal="center" vertical="center"/>
    </xf>
    <xf numFmtId="0" fontId="10" fillId="3" borderId="10" xfId="1" applyFont="1" applyFill="1" applyBorder="1" applyAlignment="1">
      <alignment horizontal="center" vertical="center"/>
    </xf>
    <xf numFmtId="0" fontId="11" fillId="3" borderId="3" xfId="0" applyFont="1" applyFill="1" applyBorder="1" applyAlignment="1">
      <alignment horizontal="left" vertical="center" wrapText="1"/>
    </xf>
    <xf numFmtId="0" fontId="11" fillId="3" borderId="10" xfId="0" applyFont="1" applyFill="1" applyBorder="1" applyAlignment="1">
      <alignment horizontal="left" vertical="center" wrapText="1"/>
    </xf>
    <xf numFmtId="3" fontId="8" fillId="6" borderId="6" xfId="0" applyNumberFormat="1" applyFont="1" applyFill="1" applyBorder="1" applyAlignment="1">
      <alignment horizontal="center" vertical="center" wrapText="1"/>
    </xf>
    <xf numFmtId="3" fontId="8" fillId="6" borderId="6" xfId="0" applyNumberFormat="1" applyFont="1" applyFill="1" applyBorder="1" applyAlignment="1" applyProtection="1">
      <alignment horizontal="center" vertical="center" wrapText="1"/>
      <protection locked="0"/>
    </xf>
    <xf numFmtId="0" fontId="7" fillId="6" borderId="6" xfId="0" applyFont="1" applyFill="1" applyBorder="1" applyAlignment="1">
      <alignment horizontal="center" vertical="center" wrapText="1"/>
    </xf>
    <xf numFmtId="0" fontId="10" fillId="6" borderId="6" xfId="1" applyFont="1" applyFill="1" applyBorder="1" applyAlignment="1">
      <alignment horizontal="center" vertical="center"/>
    </xf>
    <xf numFmtId="0" fontId="3" fillId="0" borderId="3"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10" xfId="1" applyFont="1" applyBorder="1" applyAlignment="1">
      <alignment horizontal="center" vertical="center" wrapText="1"/>
    </xf>
    <xf numFmtId="0" fontId="23" fillId="7" borderId="16" xfId="0" applyFont="1" applyFill="1" applyBorder="1" applyAlignment="1">
      <alignment horizontal="center" wrapText="1"/>
    </xf>
    <xf numFmtId="0" fontId="23" fillId="7" borderId="21" xfId="0" applyFont="1" applyFill="1" applyBorder="1" applyAlignment="1">
      <alignment horizontal="center"/>
    </xf>
    <xf numFmtId="0" fontId="23" fillId="7" borderId="23" xfId="0" applyFont="1" applyFill="1" applyBorder="1" applyAlignment="1">
      <alignment horizontal="center"/>
    </xf>
    <xf numFmtId="0" fontId="27" fillId="7" borderId="17" xfId="0" applyFont="1" applyFill="1" applyBorder="1" applyAlignment="1">
      <alignment horizontal="center" vertical="center" wrapText="1"/>
    </xf>
    <xf numFmtId="0" fontId="27" fillId="7" borderId="18"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9"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26" fillId="7" borderId="17" xfId="0" applyFont="1" applyFill="1" applyBorder="1" applyAlignment="1">
      <alignment horizontal="center" vertical="center"/>
    </xf>
    <xf numFmtId="0" fontId="26" fillId="7" borderId="2" xfId="0" applyFont="1" applyFill="1" applyBorder="1" applyAlignment="1">
      <alignment horizontal="center" vertical="center"/>
    </xf>
    <xf numFmtId="0" fontId="26" fillId="7" borderId="20" xfId="0" applyFont="1" applyFill="1" applyBorder="1" applyAlignment="1">
      <alignment horizontal="center" vertical="center"/>
    </xf>
    <xf numFmtId="0" fontId="26" fillId="7" borderId="8" xfId="0" applyFont="1" applyFill="1" applyBorder="1" applyAlignment="1">
      <alignment horizontal="center" vertical="center"/>
    </xf>
    <xf numFmtId="0" fontId="26" fillId="7" borderId="0" xfId="0" applyFont="1" applyFill="1" applyAlignment="1">
      <alignment horizontal="center" vertical="center"/>
    </xf>
    <xf numFmtId="0" fontId="26" fillId="7" borderId="22" xfId="0" applyFont="1" applyFill="1" applyBorder="1" applyAlignment="1">
      <alignment horizontal="center" vertical="center"/>
    </xf>
    <xf numFmtId="0" fontId="26" fillId="7" borderId="11" xfId="0" applyFont="1" applyFill="1" applyBorder="1" applyAlignment="1">
      <alignment horizontal="center" vertical="center"/>
    </xf>
    <xf numFmtId="0" fontId="26" fillId="7" borderId="13" xfId="0" applyFont="1" applyFill="1" applyBorder="1" applyAlignment="1">
      <alignment horizontal="center" vertical="center"/>
    </xf>
    <xf numFmtId="0" fontId="26" fillId="7" borderId="24" xfId="0" applyFont="1" applyFill="1" applyBorder="1" applyAlignment="1">
      <alignment horizontal="center" vertical="center"/>
    </xf>
    <xf numFmtId="0" fontId="22" fillId="7" borderId="6" xfId="0" applyFont="1" applyFill="1" applyBorder="1" applyAlignment="1">
      <alignment horizontal="center"/>
    </xf>
    <xf numFmtId="0" fontId="7" fillId="0" borderId="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29"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30" xfId="0" applyFont="1" applyFill="1" applyBorder="1" applyAlignment="1">
      <alignment horizontal="left" vertical="center" wrapText="1"/>
    </xf>
    <xf numFmtId="0" fontId="2" fillId="5" borderId="31" xfId="0" applyFont="1" applyFill="1" applyBorder="1" applyAlignment="1">
      <alignment horizontal="left" vertical="center" wrapText="1"/>
    </xf>
    <xf numFmtId="3" fontId="8" fillId="3" borderId="6"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49" fontId="5" fillId="0" borderId="14" xfId="0" applyNumberFormat="1" applyFont="1" applyBorder="1" applyAlignment="1" applyProtection="1">
      <alignment horizontal="left" vertical="center" wrapText="1"/>
      <protection locked="0"/>
    </xf>
    <xf numFmtId="49" fontId="5" fillId="0" borderId="15"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0" fontId="2" fillId="5" borderId="0" xfId="0" applyFont="1" applyFill="1" applyAlignment="1">
      <alignment horizontal="left" vertical="center" wrapText="1"/>
    </xf>
    <xf numFmtId="0" fontId="8" fillId="2" borderId="0" xfId="0" applyFont="1" applyFill="1" applyAlignment="1">
      <alignment horizontal="center"/>
    </xf>
    <xf numFmtId="0" fontId="13" fillId="2" borderId="0" xfId="0" applyFont="1" applyFill="1" applyAlignment="1" applyProtection="1">
      <alignment horizontal="center"/>
      <protection locked="0"/>
    </xf>
    <xf numFmtId="0" fontId="6" fillId="4" borderId="25" xfId="0" applyFont="1" applyFill="1" applyBorder="1" applyAlignment="1">
      <alignment horizontal="center" vertical="center"/>
    </xf>
    <xf numFmtId="0" fontId="6" fillId="4" borderId="21" xfId="0" applyFont="1" applyFill="1" applyBorder="1" applyAlignment="1">
      <alignment horizontal="center" vertical="center"/>
    </xf>
    <xf numFmtId="0" fontId="24" fillId="4" borderId="37" xfId="0" applyFont="1" applyFill="1" applyBorder="1" applyAlignment="1">
      <alignment horizontal="center" vertical="center"/>
    </xf>
    <xf numFmtId="0" fontId="24" fillId="4" borderId="32" xfId="0" applyFont="1" applyFill="1" applyBorder="1" applyAlignment="1">
      <alignment horizontal="center" vertical="center"/>
    </xf>
    <xf numFmtId="0" fontId="24" fillId="4" borderId="35" xfId="0" applyFont="1" applyFill="1" applyBorder="1" applyAlignment="1">
      <alignment horizontal="center" vertical="center"/>
    </xf>
    <xf numFmtId="0" fontId="7" fillId="2" borderId="0" xfId="0" applyFont="1" applyFill="1" applyAlignment="1">
      <alignment horizontal="center"/>
    </xf>
    <xf numFmtId="0" fontId="21" fillId="2" borderId="0" xfId="0" applyFont="1" applyFill="1" applyAlignment="1" applyProtection="1">
      <alignment horizontal="center"/>
      <protection locked="0"/>
    </xf>
    <xf numFmtId="0" fontId="15" fillId="2" borderId="0" xfId="0" applyFont="1" applyFill="1" applyAlignment="1">
      <alignment horizontal="center"/>
    </xf>
    <xf numFmtId="0" fontId="2" fillId="0" borderId="1" xfId="0" applyFont="1" applyBorder="1" applyProtection="1">
      <protection locked="0"/>
    </xf>
    <xf numFmtId="0" fontId="18" fillId="0" borderId="1" xfId="0" applyFont="1" applyBorder="1" applyProtection="1">
      <protection locked="0"/>
    </xf>
    <xf numFmtId="0" fontId="2" fillId="5" borderId="35" xfId="0" applyFont="1" applyFill="1" applyBorder="1" applyAlignment="1">
      <alignment horizontal="left" vertical="center" wrapText="1"/>
    </xf>
    <xf numFmtId="0" fontId="2" fillId="5" borderId="36" xfId="0" applyFont="1" applyFill="1" applyBorder="1" applyAlignment="1">
      <alignment horizontal="left" vertical="center" wrapText="1"/>
    </xf>
    <xf numFmtId="0" fontId="10" fillId="3" borderId="6" xfId="1" applyFont="1" applyFill="1" applyBorder="1" applyAlignment="1">
      <alignment horizontal="center" vertical="center"/>
    </xf>
    <xf numFmtId="0" fontId="10" fillId="3" borderId="38" xfId="1" applyFont="1" applyFill="1" applyBorder="1" applyAlignment="1">
      <alignment horizontal="center" vertical="center"/>
    </xf>
    <xf numFmtId="0" fontId="7" fillId="3" borderId="38" xfId="0" applyFont="1" applyFill="1" applyBorder="1" applyAlignment="1">
      <alignment horizontal="center" vertical="center" wrapText="1"/>
    </xf>
    <xf numFmtId="3" fontId="8" fillId="3" borderId="6" xfId="0" applyNumberFormat="1" applyFont="1" applyFill="1" applyBorder="1" applyAlignment="1" applyProtection="1">
      <alignment horizontal="center" vertical="center" wrapText="1"/>
      <protection locked="0"/>
    </xf>
    <xf numFmtId="3" fontId="8" fillId="3" borderId="38" xfId="0" applyNumberFormat="1" applyFont="1" applyFill="1" applyBorder="1" applyAlignment="1" applyProtection="1">
      <alignment horizontal="center" vertical="center" wrapText="1"/>
      <protection locked="0"/>
    </xf>
    <xf numFmtId="0" fontId="6" fillId="4" borderId="7" xfId="0" applyFont="1" applyFill="1" applyBorder="1" applyAlignment="1">
      <alignment horizontal="center" vertical="center"/>
    </xf>
    <xf numFmtId="0" fontId="6" fillId="4" borderId="0" xfId="0" applyFont="1" applyFill="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00FFFF"/>
      <color rgb="FFF6ECA4"/>
      <color rgb="FF06FA12"/>
      <color rgb="FF0EF2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999258</xdr:colOff>
      <xdr:row>0</xdr:row>
      <xdr:rowOff>247650</xdr:rowOff>
    </xdr:from>
    <xdr:to>
      <xdr:col>18</xdr:col>
      <xdr:colOff>4088822</xdr:colOff>
      <xdr:row>7</xdr:row>
      <xdr:rowOff>65809</xdr:rowOff>
    </xdr:to>
    <xdr:pic>
      <xdr:nvPicPr>
        <xdr:cNvPr id="4" name="Imagen 3">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50558" y="247650"/>
          <a:ext cx="4499264" cy="219940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65"/>
  <sheetViews>
    <sheetView tabSelected="1" view="pageBreakPreview" topLeftCell="B158" zoomScale="40" zoomScaleNormal="55" zoomScaleSheetLayoutView="40" zoomScalePageLayoutView="40" workbookViewId="0">
      <selection activeCell="J98" sqref="J98:S98"/>
    </sheetView>
  </sheetViews>
  <sheetFormatPr baseColWidth="10" defaultRowHeight="15" x14ac:dyDescent="0.25"/>
  <cols>
    <col min="1" max="1" width="10" customWidth="1"/>
    <col min="2" max="2" width="18.5703125" customWidth="1"/>
    <col min="3" max="3" width="98.5703125" customWidth="1"/>
    <col min="4" max="4" width="35.5703125" customWidth="1"/>
    <col min="5" max="5" width="37.42578125" customWidth="1"/>
    <col min="6" max="6" width="13.5703125" customWidth="1"/>
    <col min="7" max="7" width="23.85546875" customWidth="1"/>
    <col min="8" max="9" width="13.5703125" customWidth="1"/>
    <col min="10" max="18" width="20.5703125" customWidth="1"/>
    <col min="19" max="19" width="62.42578125" customWidth="1"/>
    <col min="238" max="238" width="7.85546875" customWidth="1"/>
    <col min="239" max="239" width="15.5703125" customWidth="1"/>
    <col min="240" max="240" width="42.85546875" customWidth="1"/>
    <col min="241" max="241" width="26.140625" customWidth="1"/>
    <col min="242" max="242" width="14.140625" customWidth="1"/>
    <col min="243" max="243" width="10.5703125" customWidth="1"/>
    <col min="244" max="244" width="16.85546875" customWidth="1"/>
    <col min="245" max="245" width="10.5703125" customWidth="1"/>
    <col min="246" max="247" width="18.5703125" customWidth="1"/>
    <col min="248" max="249" width="10.5703125" customWidth="1"/>
    <col min="250" max="250" width="22.140625" customWidth="1"/>
    <col min="251" max="252" width="10.5703125" customWidth="1"/>
    <col min="253" max="253" width="19" customWidth="1"/>
    <col min="254" max="254" width="18.42578125" customWidth="1"/>
    <col min="255" max="256" width="17.42578125" customWidth="1"/>
    <col min="257" max="257" width="4.42578125" customWidth="1"/>
    <col min="258" max="258" width="19.42578125" customWidth="1"/>
    <col min="259" max="259" width="22.85546875" customWidth="1"/>
    <col min="261" max="261" width="12.5703125" bestFit="1" customWidth="1"/>
    <col min="494" max="494" width="7.85546875" customWidth="1"/>
    <col min="495" max="495" width="15.5703125" customWidth="1"/>
    <col min="496" max="496" width="42.85546875" customWidth="1"/>
    <col min="497" max="497" width="26.140625" customWidth="1"/>
    <col min="498" max="498" width="14.140625" customWidth="1"/>
    <col min="499" max="499" width="10.5703125" customWidth="1"/>
    <col min="500" max="500" width="16.85546875" customWidth="1"/>
    <col min="501" max="501" width="10.5703125" customWidth="1"/>
    <col min="502" max="503" width="18.5703125" customWidth="1"/>
    <col min="504" max="505" width="10.5703125" customWidth="1"/>
    <col min="506" max="506" width="22.140625" customWidth="1"/>
    <col min="507" max="508" width="10.5703125" customWidth="1"/>
    <col min="509" max="509" width="19" customWidth="1"/>
    <col min="510" max="510" width="18.42578125" customWidth="1"/>
    <col min="511" max="512" width="17.42578125" customWidth="1"/>
    <col min="513" max="513" width="4.42578125" customWidth="1"/>
    <col min="514" max="514" width="19.42578125" customWidth="1"/>
    <col min="515" max="515" width="22.85546875" customWidth="1"/>
    <col min="517" max="517" width="12.5703125" bestFit="1" customWidth="1"/>
    <col min="750" max="750" width="7.85546875" customWidth="1"/>
    <col min="751" max="751" width="15.5703125" customWidth="1"/>
    <col min="752" max="752" width="42.85546875" customWidth="1"/>
    <col min="753" max="753" width="26.140625" customWidth="1"/>
    <col min="754" max="754" width="14.140625" customWidth="1"/>
    <col min="755" max="755" width="10.5703125" customWidth="1"/>
    <col min="756" max="756" width="16.85546875" customWidth="1"/>
    <col min="757" max="757" width="10.5703125" customWidth="1"/>
    <col min="758" max="759" width="18.5703125" customWidth="1"/>
    <col min="760" max="761" width="10.5703125" customWidth="1"/>
    <col min="762" max="762" width="22.140625" customWidth="1"/>
    <col min="763" max="764" width="10.5703125" customWidth="1"/>
    <col min="765" max="765" width="19" customWidth="1"/>
    <col min="766" max="766" width="18.42578125" customWidth="1"/>
    <col min="767" max="768" width="17.42578125" customWidth="1"/>
    <col min="769" max="769" width="4.42578125" customWidth="1"/>
    <col min="770" max="770" width="19.42578125" customWidth="1"/>
    <col min="771" max="771" width="22.85546875" customWidth="1"/>
    <col min="773" max="773" width="12.5703125" bestFit="1" customWidth="1"/>
    <col min="1006" max="1006" width="7.85546875" customWidth="1"/>
    <col min="1007" max="1007" width="15.5703125" customWidth="1"/>
    <col min="1008" max="1008" width="42.85546875" customWidth="1"/>
    <col min="1009" max="1009" width="26.140625" customWidth="1"/>
    <col min="1010" max="1010" width="14.140625" customWidth="1"/>
    <col min="1011" max="1011" width="10.5703125" customWidth="1"/>
    <col min="1012" max="1012" width="16.85546875" customWidth="1"/>
    <col min="1013" max="1013" width="10.5703125" customWidth="1"/>
    <col min="1014" max="1015" width="18.5703125" customWidth="1"/>
    <col min="1016" max="1017" width="10.5703125" customWidth="1"/>
    <col min="1018" max="1018" width="22.140625" customWidth="1"/>
    <col min="1019" max="1020" width="10.5703125" customWidth="1"/>
    <col min="1021" max="1021" width="19" customWidth="1"/>
    <col min="1022" max="1022" width="18.42578125" customWidth="1"/>
    <col min="1023" max="1024" width="17.42578125" customWidth="1"/>
    <col min="1025" max="1025" width="4.42578125" customWidth="1"/>
    <col min="1026" max="1026" width="19.42578125" customWidth="1"/>
    <col min="1027" max="1027" width="22.85546875" customWidth="1"/>
    <col min="1029" max="1029" width="12.5703125" bestFit="1" customWidth="1"/>
    <col min="1262" max="1262" width="7.85546875" customWidth="1"/>
    <col min="1263" max="1263" width="15.5703125" customWidth="1"/>
    <col min="1264" max="1264" width="42.85546875" customWidth="1"/>
    <col min="1265" max="1265" width="26.140625" customWidth="1"/>
    <col min="1266" max="1266" width="14.140625" customWidth="1"/>
    <col min="1267" max="1267" width="10.5703125" customWidth="1"/>
    <col min="1268" max="1268" width="16.85546875" customWidth="1"/>
    <col min="1269" max="1269" width="10.5703125" customWidth="1"/>
    <col min="1270" max="1271" width="18.5703125" customWidth="1"/>
    <col min="1272" max="1273" width="10.5703125" customWidth="1"/>
    <col min="1274" max="1274" width="22.140625" customWidth="1"/>
    <col min="1275" max="1276" width="10.5703125" customWidth="1"/>
    <col min="1277" max="1277" width="19" customWidth="1"/>
    <col min="1278" max="1278" width="18.42578125" customWidth="1"/>
    <col min="1279" max="1280" width="17.42578125" customWidth="1"/>
    <col min="1281" max="1281" width="4.42578125" customWidth="1"/>
    <col min="1282" max="1282" width="19.42578125" customWidth="1"/>
    <col min="1283" max="1283" width="22.85546875" customWidth="1"/>
    <col min="1285" max="1285" width="12.5703125" bestFit="1" customWidth="1"/>
    <col min="1518" max="1518" width="7.85546875" customWidth="1"/>
    <col min="1519" max="1519" width="15.5703125" customWidth="1"/>
    <col min="1520" max="1520" width="42.85546875" customWidth="1"/>
    <col min="1521" max="1521" width="26.140625" customWidth="1"/>
    <col min="1522" max="1522" width="14.140625" customWidth="1"/>
    <col min="1523" max="1523" width="10.5703125" customWidth="1"/>
    <col min="1524" max="1524" width="16.85546875" customWidth="1"/>
    <col min="1525" max="1525" width="10.5703125" customWidth="1"/>
    <col min="1526" max="1527" width="18.5703125" customWidth="1"/>
    <col min="1528" max="1529" width="10.5703125" customWidth="1"/>
    <col min="1530" max="1530" width="22.140625" customWidth="1"/>
    <col min="1531" max="1532" width="10.5703125" customWidth="1"/>
    <col min="1533" max="1533" width="19" customWidth="1"/>
    <col min="1534" max="1534" width="18.42578125" customWidth="1"/>
    <col min="1535" max="1536" width="17.42578125" customWidth="1"/>
    <col min="1537" max="1537" width="4.42578125" customWidth="1"/>
    <col min="1538" max="1538" width="19.42578125" customWidth="1"/>
    <col min="1539" max="1539" width="22.85546875" customWidth="1"/>
    <col min="1541" max="1541" width="12.5703125" bestFit="1" customWidth="1"/>
    <col min="1774" max="1774" width="7.85546875" customWidth="1"/>
    <col min="1775" max="1775" width="15.5703125" customWidth="1"/>
    <col min="1776" max="1776" width="42.85546875" customWidth="1"/>
    <col min="1777" max="1777" width="26.140625" customWidth="1"/>
    <col min="1778" max="1778" width="14.140625" customWidth="1"/>
    <col min="1779" max="1779" width="10.5703125" customWidth="1"/>
    <col min="1780" max="1780" width="16.85546875" customWidth="1"/>
    <col min="1781" max="1781" width="10.5703125" customWidth="1"/>
    <col min="1782" max="1783" width="18.5703125" customWidth="1"/>
    <col min="1784" max="1785" width="10.5703125" customWidth="1"/>
    <col min="1786" max="1786" width="22.140625" customWidth="1"/>
    <col min="1787" max="1788" width="10.5703125" customWidth="1"/>
    <col min="1789" max="1789" width="19" customWidth="1"/>
    <col min="1790" max="1790" width="18.42578125" customWidth="1"/>
    <col min="1791" max="1792" width="17.42578125" customWidth="1"/>
    <col min="1793" max="1793" width="4.42578125" customWidth="1"/>
    <col min="1794" max="1794" width="19.42578125" customWidth="1"/>
    <col min="1795" max="1795" width="22.85546875" customWidth="1"/>
    <col min="1797" max="1797" width="12.5703125" bestFit="1" customWidth="1"/>
    <col min="2030" max="2030" width="7.85546875" customWidth="1"/>
    <col min="2031" max="2031" width="15.5703125" customWidth="1"/>
    <col min="2032" max="2032" width="42.85546875" customWidth="1"/>
    <col min="2033" max="2033" width="26.140625" customWidth="1"/>
    <col min="2034" max="2034" width="14.140625" customWidth="1"/>
    <col min="2035" max="2035" width="10.5703125" customWidth="1"/>
    <col min="2036" max="2036" width="16.85546875" customWidth="1"/>
    <col min="2037" max="2037" width="10.5703125" customWidth="1"/>
    <col min="2038" max="2039" width="18.5703125" customWidth="1"/>
    <col min="2040" max="2041" width="10.5703125" customWidth="1"/>
    <col min="2042" max="2042" width="22.140625" customWidth="1"/>
    <col min="2043" max="2044" width="10.5703125" customWidth="1"/>
    <col min="2045" max="2045" width="19" customWidth="1"/>
    <col min="2046" max="2046" width="18.42578125" customWidth="1"/>
    <col min="2047" max="2048" width="17.42578125" customWidth="1"/>
    <col min="2049" max="2049" width="4.42578125" customWidth="1"/>
    <col min="2050" max="2050" width="19.42578125" customWidth="1"/>
    <col min="2051" max="2051" width="22.85546875" customWidth="1"/>
    <col min="2053" max="2053" width="12.5703125" bestFit="1" customWidth="1"/>
    <col min="2286" max="2286" width="7.85546875" customWidth="1"/>
    <col min="2287" max="2287" width="15.5703125" customWidth="1"/>
    <col min="2288" max="2288" width="42.85546875" customWidth="1"/>
    <col min="2289" max="2289" width="26.140625" customWidth="1"/>
    <col min="2290" max="2290" width="14.140625" customWidth="1"/>
    <col min="2291" max="2291" width="10.5703125" customWidth="1"/>
    <col min="2292" max="2292" width="16.85546875" customWidth="1"/>
    <col min="2293" max="2293" width="10.5703125" customWidth="1"/>
    <col min="2294" max="2295" width="18.5703125" customWidth="1"/>
    <col min="2296" max="2297" width="10.5703125" customWidth="1"/>
    <col min="2298" max="2298" width="22.140625" customWidth="1"/>
    <col min="2299" max="2300" width="10.5703125" customWidth="1"/>
    <col min="2301" max="2301" width="19" customWidth="1"/>
    <col min="2302" max="2302" width="18.42578125" customWidth="1"/>
    <col min="2303" max="2304" width="17.42578125" customWidth="1"/>
    <col min="2305" max="2305" width="4.42578125" customWidth="1"/>
    <col min="2306" max="2306" width="19.42578125" customWidth="1"/>
    <col min="2307" max="2307" width="22.85546875" customWidth="1"/>
    <col min="2309" max="2309" width="12.5703125" bestFit="1" customWidth="1"/>
    <col min="2542" max="2542" width="7.85546875" customWidth="1"/>
    <col min="2543" max="2543" width="15.5703125" customWidth="1"/>
    <col min="2544" max="2544" width="42.85546875" customWidth="1"/>
    <col min="2545" max="2545" width="26.140625" customWidth="1"/>
    <col min="2546" max="2546" width="14.140625" customWidth="1"/>
    <col min="2547" max="2547" width="10.5703125" customWidth="1"/>
    <col min="2548" max="2548" width="16.85546875" customWidth="1"/>
    <col min="2549" max="2549" width="10.5703125" customWidth="1"/>
    <col min="2550" max="2551" width="18.5703125" customWidth="1"/>
    <col min="2552" max="2553" width="10.5703125" customWidth="1"/>
    <col min="2554" max="2554" width="22.140625" customWidth="1"/>
    <col min="2555" max="2556" width="10.5703125" customWidth="1"/>
    <col min="2557" max="2557" width="19" customWidth="1"/>
    <col min="2558" max="2558" width="18.42578125" customWidth="1"/>
    <col min="2559" max="2560" width="17.42578125" customWidth="1"/>
    <col min="2561" max="2561" width="4.42578125" customWidth="1"/>
    <col min="2562" max="2562" width="19.42578125" customWidth="1"/>
    <col min="2563" max="2563" width="22.85546875" customWidth="1"/>
    <col min="2565" max="2565" width="12.5703125" bestFit="1" customWidth="1"/>
    <col min="2798" max="2798" width="7.85546875" customWidth="1"/>
    <col min="2799" max="2799" width="15.5703125" customWidth="1"/>
    <col min="2800" max="2800" width="42.85546875" customWidth="1"/>
    <col min="2801" max="2801" width="26.140625" customWidth="1"/>
    <col min="2802" max="2802" width="14.140625" customWidth="1"/>
    <col min="2803" max="2803" width="10.5703125" customWidth="1"/>
    <col min="2804" max="2804" width="16.85546875" customWidth="1"/>
    <col min="2805" max="2805" width="10.5703125" customWidth="1"/>
    <col min="2806" max="2807" width="18.5703125" customWidth="1"/>
    <col min="2808" max="2809" width="10.5703125" customWidth="1"/>
    <col min="2810" max="2810" width="22.140625" customWidth="1"/>
    <col min="2811" max="2812" width="10.5703125" customWidth="1"/>
    <col min="2813" max="2813" width="19" customWidth="1"/>
    <col min="2814" max="2814" width="18.42578125" customWidth="1"/>
    <col min="2815" max="2816" width="17.42578125" customWidth="1"/>
    <col min="2817" max="2817" width="4.42578125" customWidth="1"/>
    <col min="2818" max="2818" width="19.42578125" customWidth="1"/>
    <col min="2819" max="2819" width="22.85546875" customWidth="1"/>
    <col min="2821" max="2821" width="12.5703125" bestFit="1" customWidth="1"/>
    <col min="3054" max="3054" width="7.85546875" customWidth="1"/>
    <col min="3055" max="3055" width="15.5703125" customWidth="1"/>
    <col min="3056" max="3056" width="42.85546875" customWidth="1"/>
    <col min="3057" max="3057" width="26.140625" customWidth="1"/>
    <col min="3058" max="3058" width="14.140625" customWidth="1"/>
    <col min="3059" max="3059" width="10.5703125" customWidth="1"/>
    <col min="3060" max="3060" width="16.85546875" customWidth="1"/>
    <col min="3061" max="3061" width="10.5703125" customWidth="1"/>
    <col min="3062" max="3063" width="18.5703125" customWidth="1"/>
    <col min="3064" max="3065" width="10.5703125" customWidth="1"/>
    <col min="3066" max="3066" width="22.140625" customWidth="1"/>
    <col min="3067" max="3068" width="10.5703125" customWidth="1"/>
    <col min="3069" max="3069" width="19" customWidth="1"/>
    <col min="3070" max="3070" width="18.42578125" customWidth="1"/>
    <col min="3071" max="3072" width="17.42578125" customWidth="1"/>
    <col min="3073" max="3073" width="4.42578125" customWidth="1"/>
    <col min="3074" max="3074" width="19.42578125" customWidth="1"/>
    <col min="3075" max="3075" width="22.85546875" customWidth="1"/>
    <col min="3077" max="3077" width="12.5703125" bestFit="1" customWidth="1"/>
    <col min="3310" max="3310" width="7.85546875" customWidth="1"/>
    <col min="3311" max="3311" width="15.5703125" customWidth="1"/>
    <col min="3312" max="3312" width="42.85546875" customWidth="1"/>
    <col min="3313" max="3313" width="26.140625" customWidth="1"/>
    <col min="3314" max="3314" width="14.140625" customWidth="1"/>
    <col min="3315" max="3315" width="10.5703125" customWidth="1"/>
    <col min="3316" max="3316" width="16.85546875" customWidth="1"/>
    <col min="3317" max="3317" width="10.5703125" customWidth="1"/>
    <col min="3318" max="3319" width="18.5703125" customWidth="1"/>
    <col min="3320" max="3321" width="10.5703125" customWidth="1"/>
    <col min="3322" max="3322" width="22.140625" customWidth="1"/>
    <col min="3323" max="3324" width="10.5703125" customWidth="1"/>
    <col min="3325" max="3325" width="19" customWidth="1"/>
    <col min="3326" max="3326" width="18.42578125" customWidth="1"/>
    <col min="3327" max="3328" width="17.42578125" customWidth="1"/>
    <col min="3329" max="3329" width="4.42578125" customWidth="1"/>
    <col min="3330" max="3330" width="19.42578125" customWidth="1"/>
    <col min="3331" max="3331" width="22.85546875" customWidth="1"/>
    <col min="3333" max="3333" width="12.5703125" bestFit="1" customWidth="1"/>
    <col min="3566" max="3566" width="7.85546875" customWidth="1"/>
    <col min="3567" max="3567" width="15.5703125" customWidth="1"/>
    <col min="3568" max="3568" width="42.85546875" customWidth="1"/>
    <col min="3569" max="3569" width="26.140625" customWidth="1"/>
    <col min="3570" max="3570" width="14.140625" customWidth="1"/>
    <col min="3571" max="3571" width="10.5703125" customWidth="1"/>
    <col min="3572" max="3572" width="16.85546875" customWidth="1"/>
    <col min="3573" max="3573" width="10.5703125" customWidth="1"/>
    <col min="3574" max="3575" width="18.5703125" customWidth="1"/>
    <col min="3576" max="3577" width="10.5703125" customWidth="1"/>
    <col min="3578" max="3578" width="22.140625" customWidth="1"/>
    <col min="3579" max="3580" width="10.5703125" customWidth="1"/>
    <col min="3581" max="3581" width="19" customWidth="1"/>
    <col min="3582" max="3582" width="18.42578125" customWidth="1"/>
    <col min="3583" max="3584" width="17.42578125" customWidth="1"/>
    <col min="3585" max="3585" width="4.42578125" customWidth="1"/>
    <col min="3586" max="3586" width="19.42578125" customWidth="1"/>
    <col min="3587" max="3587" width="22.85546875" customWidth="1"/>
    <col min="3589" max="3589" width="12.5703125" bestFit="1" customWidth="1"/>
    <col min="3822" max="3822" width="7.85546875" customWidth="1"/>
    <col min="3823" max="3823" width="15.5703125" customWidth="1"/>
    <col min="3824" max="3824" width="42.85546875" customWidth="1"/>
    <col min="3825" max="3825" width="26.140625" customWidth="1"/>
    <col min="3826" max="3826" width="14.140625" customWidth="1"/>
    <col min="3827" max="3827" width="10.5703125" customWidth="1"/>
    <col min="3828" max="3828" width="16.85546875" customWidth="1"/>
    <col min="3829" max="3829" width="10.5703125" customWidth="1"/>
    <col min="3830" max="3831" width="18.5703125" customWidth="1"/>
    <col min="3832" max="3833" width="10.5703125" customWidth="1"/>
    <col min="3834" max="3834" width="22.140625" customWidth="1"/>
    <col min="3835" max="3836" width="10.5703125" customWidth="1"/>
    <col min="3837" max="3837" width="19" customWidth="1"/>
    <col min="3838" max="3838" width="18.42578125" customWidth="1"/>
    <col min="3839" max="3840" width="17.42578125" customWidth="1"/>
    <col min="3841" max="3841" width="4.42578125" customWidth="1"/>
    <col min="3842" max="3842" width="19.42578125" customWidth="1"/>
    <col min="3843" max="3843" width="22.85546875" customWidth="1"/>
    <col min="3845" max="3845" width="12.5703125" bestFit="1" customWidth="1"/>
    <col min="4078" max="4078" width="7.85546875" customWidth="1"/>
    <col min="4079" max="4079" width="15.5703125" customWidth="1"/>
    <col min="4080" max="4080" width="42.85546875" customWidth="1"/>
    <col min="4081" max="4081" width="26.140625" customWidth="1"/>
    <col min="4082" max="4082" width="14.140625" customWidth="1"/>
    <col min="4083" max="4083" width="10.5703125" customWidth="1"/>
    <col min="4084" max="4084" width="16.85546875" customWidth="1"/>
    <col min="4085" max="4085" width="10.5703125" customWidth="1"/>
    <col min="4086" max="4087" width="18.5703125" customWidth="1"/>
    <col min="4088" max="4089" width="10.5703125" customWidth="1"/>
    <col min="4090" max="4090" width="22.140625" customWidth="1"/>
    <col min="4091" max="4092" width="10.5703125" customWidth="1"/>
    <col min="4093" max="4093" width="19" customWidth="1"/>
    <col min="4094" max="4094" width="18.42578125" customWidth="1"/>
    <col min="4095" max="4096" width="17.42578125" customWidth="1"/>
    <col min="4097" max="4097" width="4.42578125" customWidth="1"/>
    <col min="4098" max="4098" width="19.42578125" customWidth="1"/>
    <col min="4099" max="4099" width="22.85546875" customWidth="1"/>
    <col min="4101" max="4101" width="12.5703125" bestFit="1" customWidth="1"/>
    <col min="4334" max="4334" width="7.85546875" customWidth="1"/>
    <col min="4335" max="4335" width="15.5703125" customWidth="1"/>
    <col min="4336" max="4336" width="42.85546875" customWidth="1"/>
    <col min="4337" max="4337" width="26.140625" customWidth="1"/>
    <col min="4338" max="4338" width="14.140625" customWidth="1"/>
    <col min="4339" max="4339" width="10.5703125" customWidth="1"/>
    <col min="4340" max="4340" width="16.85546875" customWidth="1"/>
    <col min="4341" max="4341" width="10.5703125" customWidth="1"/>
    <col min="4342" max="4343" width="18.5703125" customWidth="1"/>
    <col min="4344" max="4345" width="10.5703125" customWidth="1"/>
    <col min="4346" max="4346" width="22.140625" customWidth="1"/>
    <col min="4347" max="4348" width="10.5703125" customWidth="1"/>
    <col min="4349" max="4349" width="19" customWidth="1"/>
    <col min="4350" max="4350" width="18.42578125" customWidth="1"/>
    <col min="4351" max="4352" width="17.42578125" customWidth="1"/>
    <col min="4353" max="4353" width="4.42578125" customWidth="1"/>
    <col min="4354" max="4354" width="19.42578125" customWidth="1"/>
    <col min="4355" max="4355" width="22.85546875" customWidth="1"/>
    <col min="4357" max="4357" width="12.5703125" bestFit="1" customWidth="1"/>
    <col min="4590" max="4590" width="7.85546875" customWidth="1"/>
    <col min="4591" max="4591" width="15.5703125" customWidth="1"/>
    <col min="4592" max="4592" width="42.85546875" customWidth="1"/>
    <col min="4593" max="4593" width="26.140625" customWidth="1"/>
    <col min="4594" max="4594" width="14.140625" customWidth="1"/>
    <col min="4595" max="4595" width="10.5703125" customWidth="1"/>
    <col min="4596" max="4596" width="16.85546875" customWidth="1"/>
    <col min="4597" max="4597" width="10.5703125" customWidth="1"/>
    <col min="4598" max="4599" width="18.5703125" customWidth="1"/>
    <col min="4600" max="4601" width="10.5703125" customWidth="1"/>
    <col min="4602" max="4602" width="22.140625" customWidth="1"/>
    <col min="4603" max="4604" width="10.5703125" customWidth="1"/>
    <col min="4605" max="4605" width="19" customWidth="1"/>
    <col min="4606" max="4606" width="18.42578125" customWidth="1"/>
    <col min="4607" max="4608" width="17.42578125" customWidth="1"/>
    <col min="4609" max="4609" width="4.42578125" customWidth="1"/>
    <col min="4610" max="4610" width="19.42578125" customWidth="1"/>
    <col min="4611" max="4611" width="22.85546875" customWidth="1"/>
    <col min="4613" max="4613" width="12.5703125" bestFit="1" customWidth="1"/>
    <col min="4846" max="4846" width="7.85546875" customWidth="1"/>
    <col min="4847" max="4847" width="15.5703125" customWidth="1"/>
    <col min="4848" max="4848" width="42.85546875" customWidth="1"/>
    <col min="4849" max="4849" width="26.140625" customWidth="1"/>
    <col min="4850" max="4850" width="14.140625" customWidth="1"/>
    <col min="4851" max="4851" width="10.5703125" customWidth="1"/>
    <col min="4852" max="4852" width="16.85546875" customWidth="1"/>
    <col min="4853" max="4853" width="10.5703125" customWidth="1"/>
    <col min="4854" max="4855" width="18.5703125" customWidth="1"/>
    <col min="4856" max="4857" width="10.5703125" customWidth="1"/>
    <col min="4858" max="4858" width="22.140625" customWidth="1"/>
    <col min="4859" max="4860" width="10.5703125" customWidth="1"/>
    <col min="4861" max="4861" width="19" customWidth="1"/>
    <col min="4862" max="4862" width="18.42578125" customWidth="1"/>
    <col min="4863" max="4864" width="17.42578125" customWidth="1"/>
    <col min="4865" max="4865" width="4.42578125" customWidth="1"/>
    <col min="4866" max="4866" width="19.42578125" customWidth="1"/>
    <col min="4867" max="4867" width="22.85546875" customWidth="1"/>
    <col min="4869" max="4869" width="12.5703125" bestFit="1" customWidth="1"/>
    <col min="5102" max="5102" width="7.85546875" customWidth="1"/>
    <col min="5103" max="5103" width="15.5703125" customWidth="1"/>
    <col min="5104" max="5104" width="42.85546875" customWidth="1"/>
    <col min="5105" max="5105" width="26.140625" customWidth="1"/>
    <col min="5106" max="5106" width="14.140625" customWidth="1"/>
    <col min="5107" max="5107" width="10.5703125" customWidth="1"/>
    <col min="5108" max="5108" width="16.85546875" customWidth="1"/>
    <col min="5109" max="5109" width="10.5703125" customWidth="1"/>
    <col min="5110" max="5111" width="18.5703125" customWidth="1"/>
    <col min="5112" max="5113" width="10.5703125" customWidth="1"/>
    <col min="5114" max="5114" width="22.140625" customWidth="1"/>
    <col min="5115" max="5116" width="10.5703125" customWidth="1"/>
    <col min="5117" max="5117" width="19" customWidth="1"/>
    <col min="5118" max="5118" width="18.42578125" customWidth="1"/>
    <col min="5119" max="5120" width="17.42578125" customWidth="1"/>
    <col min="5121" max="5121" width="4.42578125" customWidth="1"/>
    <col min="5122" max="5122" width="19.42578125" customWidth="1"/>
    <col min="5123" max="5123" width="22.85546875" customWidth="1"/>
    <col min="5125" max="5125" width="12.5703125" bestFit="1" customWidth="1"/>
    <col min="5358" max="5358" width="7.85546875" customWidth="1"/>
    <col min="5359" max="5359" width="15.5703125" customWidth="1"/>
    <col min="5360" max="5360" width="42.85546875" customWidth="1"/>
    <col min="5361" max="5361" width="26.140625" customWidth="1"/>
    <col min="5362" max="5362" width="14.140625" customWidth="1"/>
    <col min="5363" max="5363" width="10.5703125" customWidth="1"/>
    <col min="5364" max="5364" width="16.85546875" customWidth="1"/>
    <col min="5365" max="5365" width="10.5703125" customWidth="1"/>
    <col min="5366" max="5367" width="18.5703125" customWidth="1"/>
    <col min="5368" max="5369" width="10.5703125" customWidth="1"/>
    <col min="5370" max="5370" width="22.140625" customWidth="1"/>
    <col min="5371" max="5372" width="10.5703125" customWidth="1"/>
    <col min="5373" max="5373" width="19" customWidth="1"/>
    <col min="5374" max="5374" width="18.42578125" customWidth="1"/>
    <col min="5375" max="5376" width="17.42578125" customWidth="1"/>
    <col min="5377" max="5377" width="4.42578125" customWidth="1"/>
    <col min="5378" max="5378" width="19.42578125" customWidth="1"/>
    <col min="5379" max="5379" width="22.85546875" customWidth="1"/>
    <col min="5381" max="5381" width="12.5703125" bestFit="1" customWidth="1"/>
    <col min="5614" max="5614" width="7.85546875" customWidth="1"/>
    <col min="5615" max="5615" width="15.5703125" customWidth="1"/>
    <col min="5616" max="5616" width="42.85546875" customWidth="1"/>
    <col min="5617" max="5617" width="26.140625" customWidth="1"/>
    <col min="5618" max="5618" width="14.140625" customWidth="1"/>
    <col min="5619" max="5619" width="10.5703125" customWidth="1"/>
    <col min="5620" max="5620" width="16.85546875" customWidth="1"/>
    <col min="5621" max="5621" width="10.5703125" customWidth="1"/>
    <col min="5622" max="5623" width="18.5703125" customWidth="1"/>
    <col min="5624" max="5625" width="10.5703125" customWidth="1"/>
    <col min="5626" max="5626" width="22.140625" customWidth="1"/>
    <col min="5627" max="5628" width="10.5703125" customWidth="1"/>
    <col min="5629" max="5629" width="19" customWidth="1"/>
    <col min="5630" max="5630" width="18.42578125" customWidth="1"/>
    <col min="5631" max="5632" width="17.42578125" customWidth="1"/>
    <col min="5633" max="5633" width="4.42578125" customWidth="1"/>
    <col min="5634" max="5634" width="19.42578125" customWidth="1"/>
    <col min="5635" max="5635" width="22.85546875" customWidth="1"/>
    <col min="5637" max="5637" width="12.5703125" bestFit="1" customWidth="1"/>
    <col min="5870" max="5870" width="7.85546875" customWidth="1"/>
    <col min="5871" max="5871" width="15.5703125" customWidth="1"/>
    <col min="5872" max="5872" width="42.85546875" customWidth="1"/>
    <col min="5873" max="5873" width="26.140625" customWidth="1"/>
    <col min="5874" max="5874" width="14.140625" customWidth="1"/>
    <col min="5875" max="5875" width="10.5703125" customWidth="1"/>
    <col min="5876" max="5876" width="16.85546875" customWidth="1"/>
    <col min="5877" max="5877" width="10.5703125" customWidth="1"/>
    <col min="5878" max="5879" width="18.5703125" customWidth="1"/>
    <col min="5880" max="5881" width="10.5703125" customWidth="1"/>
    <col min="5882" max="5882" width="22.140625" customWidth="1"/>
    <col min="5883" max="5884" width="10.5703125" customWidth="1"/>
    <col min="5885" max="5885" width="19" customWidth="1"/>
    <col min="5886" max="5886" width="18.42578125" customWidth="1"/>
    <col min="5887" max="5888" width="17.42578125" customWidth="1"/>
    <col min="5889" max="5889" width="4.42578125" customWidth="1"/>
    <col min="5890" max="5890" width="19.42578125" customWidth="1"/>
    <col min="5891" max="5891" width="22.85546875" customWidth="1"/>
    <col min="5893" max="5893" width="12.5703125" bestFit="1" customWidth="1"/>
    <col min="6126" max="6126" width="7.85546875" customWidth="1"/>
    <col min="6127" max="6127" width="15.5703125" customWidth="1"/>
    <col min="6128" max="6128" width="42.85546875" customWidth="1"/>
    <col min="6129" max="6129" width="26.140625" customWidth="1"/>
    <col min="6130" max="6130" width="14.140625" customWidth="1"/>
    <col min="6131" max="6131" width="10.5703125" customWidth="1"/>
    <col min="6132" max="6132" width="16.85546875" customWidth="1"/>
    <col min="6133" max="6133" width="10.5703125" customWidth="1"/>
    <col min="6134" max="6135" width="18.5703125" customWidth="1"/>
    <col min="6136" max="6137" width="10.5703125" customWidth="1"/>
    <col min="6138" max="6138" width="22.140625" customWidth="1"/>
    <col min="6139" max="6140" width="10.5703125" customWidth="1"/>
    <col min="6141" max="6141" width="19" customWidth="1"/>
    <col min="6142" max="6142" width="18.42578125" customWidth="1"/>
    <col min="6143" max="6144" width="17.42578125" customWidth="1"/>
    <col min="6145" max="6145" width="4.42578125" customWidth="1"/>
    <col min="6146" max="6146" width="19.42578125" customWidth="1"/>
    <col min="6147" max="6147" width="22.85546875" customWidth="1"/>
    <col min="6149" max="6149" width="12.5703125" bestFit="1" customWidth="1"/>
    <col min="6382" max="6382" width="7.85546875" customWidth="1"/>
    <col min="6383" max="6383" width="15.5703125" customWidth="1"/>
    <col min="6384" max="6384" width="42.85546875" customWidth="1"/>
    <col min="6385" max="6385" width="26.140625" customWidth="1"/>
    <col min="6386" max="6386" width="14.140625" customWidth="1"/>
    <col min="6387" max="6387" width="10.5703125" customWidth="1"/>
    <col min="6388" max="6388" width="16.85546875" customWidth="1"/>
    <col min="6389" max="6389" width="10.5703125" customWidth="1"/>
    <col min="6390" max="6391" width="18.5703125" customWidth="1"/>
    <col min="6392" max="6393" width="10.5703125" customWidth="1"/>
    <col min="6394" max="6394" width="22.140625" customWidth="1"/>
    <col min="6395" max="6396" width="10.5703125" customWidth="1"/>
    <col min="6397" max="6397" width="19" customWidth="1"/>
    <col min="6398" max="6398" width="18.42578125" customWidth="1"/>
    <col min="6399" max="6400" width="17.42578125" customWidth="1"/>
    <col min="6401" max="6401" width="4.42578125" customWidth="1"/>
    <col min="6402" max="6402" width="19.42578125" customWidth="1"/>
    <col min="6403" max="6403" width="22.85546875" customWidth="1"/>
    <col min="6405" max="6405" width="12.5703125" bestFit="1" customWidth="1"/>
    <col min="6638" max="6638" width="7.85546875" customWidth="1"/>
    <col min="6639" max="6639" width="15.5703125" customWidth="1"/>
    <col min="6640" max="6640" width="42.85546875" customWidth="1"/>
    <col min="6641" max="6641" width="26.140625" customWidth="1"/>
    <col min="6642" max="6642" width="14.140625" customWidth="1"/>
    <col min="6643" max="6643" width="10.5703125" customWidth="1"/>
    <col min="6644" max="6644" width="16.85546875" customWidth="1"/>
    <col min="6645" max="6645" width="10.5703125" customWidth="1"/>
    <col min="6646" max="6647" width="18.5703125" customWidth="1"/>
    <col min="6648" max="6649" width="10.5703125" customWidth="1"/>
    <col min="6650" max="6650" width="22.140625" customWidth="1"/>
    <col min="6651" max="6652" width="10.5703125" customWidth="1"/>
    <col min="6653" max="6653" width="19" customWidth="1"/>
    <col min="6654" max="6654" width="18.42578125" customWidth="1"/>
    <col min="6655" max="6656" width="17.42578125" customWidth="1"/>
    <col min="6657" max="6657" width="4.42578125" customWidth="1"/>
    <col min="6658" max="6658" width="19.42578125" customWidth="1"/>
    <col min="6659" max="6659" width="22.85546875" customWidth="1"/>
    <col min="6661" max="6661" width="12.5703125" bestFit="1" customWidth="1"/>
    <col min="6894" max="6894" width="7.85546875" customWidth="1"/>
    <col min="6895" max="6895" width="15.5703125" customWidth="1"/>
    <col min="6896" max="6896" width="42.85546875" customWidth="1"/>
    <col min="6897" max="6897" width="26.140625" customWidth="1"/>
    <col min="6898" max="6898" width="14.140625" customWidth="1"/>
    <col min="6899" max="6899" width="10.5703125" customWidth="1"/>
    <col min="6900" max="6900" width="16.85546875" customWidth="1"/>
    <col min="6901" max="6901" width="10.5703125" customWidth="1"/>
    <col min="6902" max="6903" width="18.5703125" customWidth="1"/>
    <col min="6904" max="6905" width="10.5703125" customWidth="1"/>
    <col min="6906" max="6906" width="22.140625" customWidth="1"/>
    <col min="6907" max="6908" width="10.5703125" customWidth="1"/>
    <col min="6909" max="6909" width="19" customWidth="1"/>
    <col min="6910" max="6910" width="18.42578125" customWidth="1"/>
    <col min="6911" max="6912" width="17.42578125" customWidth="1"/>
    <col min="6913" max="6913" width="4.42578125" customWidth="1"/>
    <col min="6914" max="6914" width="19.42578125" customWidth="1"/>
    <col min="6915" max="6915" width="22.85546875" customWidth="1"/>
    <col min="6917" max="6917" width="12.5703125" bestFit="1" customWidth="1"/>
    <col min="7150" max="7150" width="7.85546875" customWidth="1"/>
    <col min="7151" max="7151" width="15.5703125" customWidth="1"/>
    <col min="7152" max="7152" width="42.85546875" customWidth="1"/>
    <col min="7153" max="7153" width="26.140625" customWidth="1"/>
    <col min="7154" max="7154" width="14.140625" customWidth="1"/>
    <col min="7155" max="7155" width="10.5703125" customWidth="1"/>
    <col min="7156" max="7156" width="16.85546875" customWidth="1"/>
    <col min="7157" max="7157" width="10.5703125" customWidth="1"/>
    <col min="7158" max="7159" width="18.5703125" customWidth="1"/>
    <col min="7160" max="7161" width="10.5703125" customWidth="1"/>
    <col min="7162" max="7162" width="22.140625" customWidth="1"/>
    <col min="7163" max="7164" width="10.5703125" customWidth="1"/>
    <col min="7165" max="7165" width="19" customWidth="1"/>
    <col min="7166" max="7166" width="18.42578125" customWidth="1"/>
    <col min="7167" max="7168" width="17.42578125" customWidth="1"/>
    <col min="7169" max="7169" width="4.42578125" customWidth="1"/>
    <col min="7170" max="7170" width="19.42578125" customWidth="1"/>
    <col min="7171" max="7171" width="22.85546875" customWidth="1"/>
    <col min="7173" max="7173" width="12.5703125" bestFit="1" customWidth="1"/>
    <col min="7406" max="7406" width="7.85546875" customWidth="1"/>
    <col min="7407" max="7407" width="15.5703125" customWidth="1"/>
    <col min="7408" max="7408" width="42.85546875" customWidth="1"/>
    <col min="7409" max="7409" width="26.140625" customWidth="1"/>
    <col min="7410" max="7410" width="14.140625" customWidth="1"/>
    <col min="7411" max="7411" width="10.5703125" customWidth="1"/>
    <col min="7412" max="7412" width="16.85546875" customWidth="1"/>
    <col min="7413" max="7413" width="10.5703125" customWidth="1"/>
    <col min="7414" max="7415" width="18.5703125" customWidth="1"/>
    <col min="7416" max="7417" width="10.5703125" customWidth="1"/>
    <col min="7418" max="7418" width="22.140625" customWidth="1"/>
    <col min="7419" max="7420" width="10.5703125" customWidth="1"/>
    <col min="7421" max="7421" width="19" customWidth="1"/>
    <col min="7422" max="7422" width="18.42578125" customWidth="1"/>
    <col min="7423" max="7424" width="17.42578125" customWidth="1"/>
    <col min="7425" max="7425" width="4.42578125" customWidth="1"/>
    <col min="7426" max="7426" width="19.42578125" customWidth="1"/>
    <col min="7427" max="7427" width="22.85546875" customWidth="1"/>
    <col min="7429" max="7429" width="12.5703125" bestFit="1" customWidth="1"/>
    <col min="7662" max="7662" width="7.85546875" customWidth="1"/>
    <col min="7663" max="7663" width="15.5703125" customWidth="1"/>
    <col min="7664" max="7664" width="42.85546875" customWidth="1"/>
    <col min="7665" max="7665" width="26.140625" customWidth="1"/>
    <col min="7666" max="7666" width="14.140625" customWidth="1"/>
    <col min="7667" max="7667" width="10.5703125" customWidth="1"/>
    <col min="7668" max="7668" width="16.85546875" customWidth="1"/>
    <col min="7669" max="7669" width="10.5703125" customWidth="1"/>
    <col min="7670" max="7671" width="18.5703125" customWidth="1"/>
    <col min="7672" max="7673" width="10.5703125" customWidth="1"/>
    <col min="7674" max="7674" width="22.140625" customWidth="1"/>
    <col min="7675" max="7676" width="10.5703125" customWidth="1"/>
    <col min="7677" max="7677" width="19" customWidth="1"/>
    <col min="7678" max="7678" width="18.42578125" customWidth="1"/>
    <col min="7679" max="7680" width="17.42578125" customWidth="1"/>
    <col min="7681" max="7681" width="4.42578125" customWidth="1"/>
    <col min="7682" max="7682" width="19.42578125" customWidth="1"/>
    <col min="7683" max="7683" width="22.85546875" customWidth="1"/>
    <col min="7685" max="7685" width="12.5703125" bestFit="1" customWidth="1"/>
    <col min="7918" max="7918" width="7.85546875" customWidth="1"/>
    <col min="7919" max="7919" width="15.5703125" customWidth="1"/>
    <col min="7920" max="7920" width="42.85546875" customWidth="1"/>
    <col min="7921" max="7921" width="26.140625" customWidth="1"/>
    <col min="7922" max="7922" width="14.140625" customWidth="1"/>
    <col min="7923" max="7923" width="10.5703125" customWidth="1"/>
    <col min="7924" max="7924" width="16.85546875" customWidth="1"/>
    <col min="7925" max="7925" width="10.5703125" customWidth="1"/>
    <col min="7926" max="7927" width="18.5703125" customWidth="1"/>
    <col min="7928" max="7929" width="10.5703125" customWidth="1"/>
    <col min="7930" max="7930" width="22.140625" customWidth="1"/>
    <col min="7931" max="7932" width="10.5703125" customWidth="1"/>
    <col min="7933" max="7933" width="19" customWidth="1"/>
    <col min="7934" max="7934" width="18.42578125" customWidth="1"/>
    <col min="7935" max="7936" width="17.42578125" customWidth="1"/>
    <col min="7937" max="7937" width="4.42578125" customWidth="1"/>
    <col min="7938" max="7938" width="19.42578125" customWidth="1"/>
    <col min="7939" max="7939" width="22.85546875" customWidth="1"/>
    <col min="7941" max="7941" width="12.5703125" bestFit="1" customWidth="1"/>
    <col min="8174" max="8174" width="7.85546875" customWidth="1"/>
    <col min="8175" max="8175" width="15.5703125" customWidth="1"/>
    <col min="8176" max="8176" width="42.85546875" customWidth="1"/>
    <col min="8177" max="8177" width="26.140625" customWidth="1"/>
    <col min="8178" max="8178" width="14.140625" customWidth="1"/>
    <col min="8179" max="8179" width="10.5703125" customWidth="1"/>
    <col min="8180" max="8180" width="16.85546875" customWidth="1"/>
    <col min="8181" max="8181" width="10.5703125" customWidth="1"/>
    <col min="8182" max="8183" width="18.5703125" customWidth="1"/>
    <col min="8184" max="8185" width="10.5703125" customWidth="1"/>
    <col min="8186" max="8186" width="22.140625" customWidth="1"/>
    <col min="8187" max="8188" width="10.5703125" customWidth="1"/>
    <col min="8189" max="8189" width="19" customWidth="1"/>
    <col min="8190" max="8190" width="18.42578125" customWidth="1"/>
    <col min="8191" max="8192" width="17.42578125" customWidth="1"/>
    <col min="8193" max="8193" width="4.42578125" customWidth="1"/>
    <col min="8194" max="8194" width="19.42578125" customWidth="1"/>
    <col min="8195" max="8195" width="22.85546875" customWidth="1"/>
    <col min="8197" max="8197" width="12.5703125" bestFit="1" customWidth="1"/>
    <col min="8430" max="8430" width="7.85546875" customWidth="1"/>
    <col min="8431" max="8431" width="15.5703125" customWidth="1"/>
    <col min="8432" max="8432" width="42.85546875" customWidth="1"/>
    <col min="8433" max="8433" width="26.140625" customWidth="1"/>
    <col min="8434" max="8434" width="14.140625" customWidth="1"/>
    <col min="8435" max="8435" width="10.5703125" customWidth="1"/>
    <col min="8436" max="8436" width="16.85546875" customWidth="1"/>
    <col min="8437" max="8437" width="10.5703125" customWidth="1"/>
    <col min="8438" max="8439" width="18.5703125" customWidth="1"/>
    <col min="8440" max="8441" width="10.5703125" customWidth="1"/>
    <col min="8442" max="8442" width="22.140625" customWidth="1"/>
    <col min="8443" max="8444" width="10.5703125" customWidth="1"/>
    <col min="8445" max="8445" width="19" customWidth="1"/>
    <col min="8446" max="8446" width="18.42578125" customWidth="1"/>
    <col min="8447" max="8448" width="17.42578125" customWidth="1"/>
    <col min="8449" max="8449" width="4.42578125" customWidth="1"/>
    <col min="8450" max="8450" width="19.42578125" customWidth="1"/>
    <col min="8451" max="8451" width="22.85546875" customWidth="1"/>
    <col min="8453" max="8453" width="12.5703125" bestFit="1" customWidth="1"/>
    <col min="8686" max="8686" width="7.85546875" customWidth="1"/>
    <col min="8687" max="8687" width="15.5703125" customWidth="1"/>
    <col min="8688" max="8688" width="42.85546875" customWidth="1"/>
    <col min="8689" max="8689" width="26.140625" customWidth="1"/>
    <col min="8690" max="8690" width="14.140625" customWidth="1"/>
    <col min="8691" max="8691" width="10.5703125" customWidth="1"/>
    <col min="8692" max="8692" width="16.85546875" customWidth="1"/>
    <col min="8693" max="8693" width="10.5703125" customWidth="1"/>
    <col min="8694" max="8695" width="18.5703125" customWidth="1"/>
    <col min="8696" max="8697" width="10.5703125" customWidth="1"/>
    <col min="8698" max="8698" width="22.140625" customWidth="1"/>
    <col min="8699" max="8700" width="10.5703125" customWidth="1"/>
    <col min="8701" max="8701" width="19" customWidth="1"/>
    <col min="8702" max="8702" width="18.42578125" customWidth="1"/>
    <col min="8703" max="8704" width="17.42578125" customWidth="1"/>
    <col min="8705" max="8705" width="4.42578125" customWidth="1"/>
    <col min="8706" max="8706" width="19.42578125" customWidth="1"/>
    <col min="8707" max="8707" width="22.85546875" customWidth="1"/>
    <col min="8709" max="8709" width="12.5703125" bestFit="1" customWidth="1"/>
    <col min="8942" max="8942" width="7.85546875" customWidth="1"/>
    <col min="8943" max="8943" width="15.5703125" customWidth="1"/>
    <col min="8944" max="8944" width="42.85546875" customWidth="1"/>
    <col min="8945" max="8945" width="26.140625" customWidth="1"/>
    <col min="8946" max="8946" width="14.140625" customWidth="1"/>
    <col min="8947" max="8947" width="10.5703125" customWidth="1"/>
    <col min="8948" max="8948" width="16.85546875" customWidth="1"/>
    <col min="8949" max="8949" width="10.5703125" customWidth="1"/>
    <col min="8950" max="8951" width="18.5703125" customWidth="1"/>
    <col min="8952" max="8953" width="10.5703125" customWidth="1"/>
    <col min="8954" max="8954" width="22.140625" customWidth="1"/>
    <col min="8955" max="8956" width="10.5703125" customWidth="1"/>
    <col min="8957" max="8957" width="19" customWidth="1"/>
    <col min="8958" max="8958" width="18.42578125" customWidth="1"/>
    <col min="8959" max="8960" width="17.42578125" customWidth="1"/>
    <col min="8961" max="8961" width="4.42578125" customWidth="1"/>
    <col min="8962" max="8962" width="19.42578125" customWidth="1"/>
    <col min="8963" max="8963" width="22.85546875" customWidth="1"/>
    <col min="8965" max="8965" width="12.5703125" bestFit="1" customWidth="1"/>
    <col min="9198" max="9198" width="7.85546875" customWidth="1"/>
    <col min="9199" max="9199" width="15.5703125" customWidth="1"/>
    <col min="9200" max="9200" width="42.85546875" customWidth="1"/>
    <col min="9201" max="9201" width="26.140625" customWidth="1"/>
    <col min="9202" max="9202" width="14.140625" customWidth="1"/>
    <col min="9203" max="9203" width="10.5703125" customWidth="1"/>
    <col min="9204" max="9204" width="16.85546875" customWidth="1"/>
    <col min="9205" max="9205" width="10.5703125" customWidth="1"/>
    <col min="9206" max="9207" width="18.5703125" customWidth="1"/>
    <col min="9208" max="9209" width="10.5703125" customWidth="1"/>
    <col min="9210" max="9210" width="22.140625" customWidth="1"/>
    <col min="9211" max="9212" width="10.5703125" customWidth="1"/>
    <col min="9213" max="9213" width="19" customWidth="1"/>
    <col min="9214" max="9214" width="18.42578125" customWidth="1"/>
    <col min="9215" max="9216" width="17.42578125" customWidth="1"/>
    <col min="9217" max="9217" width="4.42578125" customWidth="1"/>
    <col min="9218" max="9218" width="19.42578125" customWidth="1"/>
    <col min="9219" max="9219" width="22.85546875" customWidth="1"/>
    <col min="9221" max="9221" width="12.5703125" bestFit="1" customWidth="1"/>
    <col min="9454" max="9454" width="7.85546875" customWidth="1"/>
    <col min="9455" max="9455" width="15.5703125" customWidth="1"/>
    <col min="9456" max="9456" width="42.85546875" customWidth="1"/>
    <col min="9457" max="9457" width="26.140625" customWidth="1"/>
    <col min="9458" max="9458" width="14.140625" customWidth="1"/>
    <col min="9459" max="9459" width="10.5703125" customWidth="1"/>
    <col min="9460" max="9460" width="16.85546875" customWidth="1"/>
    <col min="9461" max="9461" width="10.5703125" customWidth="1"/>
    <col min="9462" max="9463" width="18.5703125" customWidth="1"/>
    <col min="9464" max="9465" width="10.5703125" customWidth="1"/>
    <col min="9466" max="9466" width="22.140625" customWidth="1"/>
    <col min="9467" max="9468" width="10.5703125" customWidth="1"/>
    <col min="9469" max="9469" width="19" customWidth="1"/>
    <col min="9470" max="9470" width="18.42578125" customWidth="1"/>
    <col min="9471" max="9472" width="17.42578125" customWidth="1"/>
    <col min="9473" max="9473" width="4.42578125" customWidth="1"/>
    <col min="9474" max="9474" width="19.42578125" customWidth="1"/>
    <col min="9475" max="9475" width="22.85546875" customWidth="1"/>
    <col min="9477" max="9477" width="12.5703125" bestFit="1" customWidth="1"/>
    <col min="9710" max="9710" width="7.85546875" customWidth="1"/>
    <col min="9711" max="9711" width="15.5703125" customWidth="1"/>
    <col min="9712" max="9712" width="42.85546875" customWidth="1"/>
    <col min="9713" max="9713" width="26.140625" customWidth="1"/>
    <col min="9714" max="9714" width="14.140625" customWidth="1"/>
    <col min="9715" max="9715" width="10.5703125" customWidth="1"/>
    <col min="9716" max="9716" width="16.85546875" customWidth="1"/>
    <col min="9717" max="9717" width="10.5703125" customWidth="1"/>
    <col min="9718" max="9719" width="18.5703125" customWidth="1"/>
    <col min="9720" max="9721" width="10.5703125" customWidth="1"/>
    <col min="9722" max="9722" width="22.140625" customWidth="1"/>
    <col min="9723" max="9724" width="10.5703125" customWidth="1"/>
    <col min="9725" max="9725" width="19" customWidth="1"/>
    <col min="9726" max="9726" width="18.42578125" customWidth="1"/>
    <col min="9727" max="9728" width="17.42578125" customWidth="1"/>
    <col min="9729" max="9729" width="4.42578125" customWidth="1"/>
    <col min="9730" max="9730" width="19.42578125" customWidth="1"/>
    <col min="9731" max="9731" width="22.85546875" customWidth="1"/>
    <col min="9733" max="9733" width="12.5703125" bestFit="1" customWidth="1"/>
    <col min="9966" max="9966" width="7.85546875" customWidth="1"/>
    <col min="9967" max="9967" width="15.5703125" customWidth="1"/>
    <col min="9968" max="9968" width="42.85546875" customWidth="1"/>
    <col min="9969" max="9969" width="26.140625" customWidth="1"/>
    <col min="9970" max="9970" width="14.140625" customWidth="1"/>
    <col min="9971" max="9971" width="10.5703125" customWidth="1"/>
    <col min="9972" max="9972" width="16.85546875" customWidth="1"/>
    <col min="9973" max="9973" width="10.5703125" customWidth="1"/>
    <col min="9974" max="9975" width="18.5703125" customWidth="1"/>
    <col min="9976" max="9977" width="10.5703125" customWidth="1"/>
    <col min="9978" max="9978" width="22.140625" customWidth="1"/>
    <col min="9979" max="9980" width="10.5703125" customWidth="1"/>
    <col min="9981" max="9981" width="19" customWidth="1"/>
    <col min="9982" max="9982" width="18.42578125" customWidth="1"/>
    <col min="9983" max="9984" width="17.42578125" customWidth="1"/>
    <col min="9985" max="9985" width="4.42578125" customWidth="1"/>
    <col min="9986" max="9986" width="19.42578125" customWidth="1"/>
    <col min="9987" max="9987" width="22.85546875" customWidth="1"/>
    <col min="9989" max="9989" width="12.5703125" bestFit="1" customWidth="1"/>
    <col min="10222" max="10222" width="7.85546875" customWidth="1"/>
    <col min="10223" max="10223" width="15.5703125" customWidth="1"/>
    <col min="10224" max="10224" width="42.85546875" customWidth="1"/>
    <col min="10225" max="10225" width="26.140625" customWidth="1"/>
    <col min="10226" max="10226" width="14.140625" customWidth="1"/>
    <col min="10227" max="10227" width="10.5703125" customWidth="1"/>
    <col min="10228" max="10228" width="16.85546875" customWidth="1"/>
    <col min="10229" max="10229" width="10.5703125" customWidth="1"/>
    <col min="10230" max="10231" width="18.5703125" customWidth="1"/>
    <col min="10232" max="10233" width="10.5703125" customWidth="1"/>
    <col min="10234" max="10234" width="22.140625" customWidth="1"/>
    <col min="10235" max="10236" width="10.5703125" customWidth="1"/>
    <col min="10237" max="10237" width="19" customWidth="1"/>
    <col min="10238" max="10238" width="18.42578125" customWidth="1"/>
    <col min="10239" max="10240" width="17.42578125" customWidth="1"/>
    <col min="10241" max="10241" width="4.42578125" customWidth="1"/>
    <col min="10242" max="10242" width="19.42578125" customWidth="1"/>
    <col min="10243" max="10243" width="22.85546875" customWidth="1"/>
    <col min="10245" max="10245" width="12.5703125" bestFit="1" customWidth="1"/>
    <col min="10478" max="10478" width="7.85546875" customWidth="1"/>
    <col min="10479" max="10479" width="15.5703125" customWidth="1"/>
    <col min="10480" max="10480" width="42.85546875" customWidth="1"/>
    <col min="10481" max="10481" width="26.140625" customWidth="1"/>
    <col min="10482" max="10482" width="14.140625" customWidth="1"/>
    <col min="10483" max="10483" width="10.5703125" customWidth="1"/>
    <col min="10484" max="10484" width="16.85546875" customWidth="1"/>
    <col min="10485" max="10485" width="10.5703125" customWidth="1"/>
    <col min="10486" max="10487" width="18.5703125" customWidth="1"/>
    <col min="10488" max="10489" width="10.5703125" customWidth="1"/>
    <col min="10490" max="10490" width="22.140625" customWidth="1"/>
    <col min="10491" max="10492" width="10.5703125" customWidth="1"/>
    <col min="10493" max="10493" width="19" customWidth="1"/>
    <col min="10494" max="10494" width="18.42578125" customWidth="1"/>
    <col min="10495" max="10496" width="17.42578125" customWidth="1"/>
    <col min="10497" max="10497" width="4.42578125" customWidth="1"/>
    <col min="10498" max="10498" width="19.42578125" customWidth="1"/>
    <col min="10499" max="10499" width="22.85546875" customWidth="1"/>
    <col min="10501" max="10501" width="12.5703125" bestFit="1" customWidth="1"/>
    <col min="10734" max="10734" width="7.85546875" customWidth="1"/>
    <col min="10735" max="10735" width="15.5703125" customWidth="1"/>
    <col min="10736" max="10736" width="42.85546875" customWidth="1"/>
    <col min="10737" max="10737" width="26.140625" customWidth="1"/>
    <col min="10738" max="10738" width="14.140625" customWidth="1"/>
    <col min="10739" max="10739" width="10.5703125" customWidth="1"/>
    <col min="10740" max="10740" width="16.85546875" customWidth="1"/>
    <col min="10741" max="10741" width="10.5703125" customWidth="1"/>
    <col min="10742" max="10743" width="18.5703125" customWidth="1"/>
    <col min="10744" max="10745" width="10.5703125" customWidth="1"/>
    <col min="10746" max="10746" width="22.140625" customWidth="1"/>
    <col min="10747" max="10748" width="10.5703125" customWidth="1"/>
    <col min="10749" max="10749" width="19" customWidth="1"/>
    <col min="10750" max="10750" width="18.42578125" customWidth="1"/>
    <col min="10751" max="10752" width="17.42578125" customWidth="1"/>
    <col min="10753" max="10753" width="4.42578125" customWidth="1"/>
    <col min="10754" max="10754" width="19.42578125" customWidth="1"/>
    <col min="10755" max="10755" width="22.85546875" customWidth="1"/>
    <col min="10757" max="10757" width="12.5703125" bestFit="1" customWidth="1"/>
    <col min="10990" max="10990" width="7.85546875" customWidth="1"/>
    <col min="10991" max="10991" width="15.5703125" customWidth="1"/>
    <col min="10992" max="10992" width="42.85546875" customWidth="1"/>
    <col min="10993" max="10993" width="26.140625" customWidth="1"/>
    <col min="10994" max="10994" width="14.140625" customWidth="1"/>
    <col min="10995" max="10995" width="10.5703125" customWidth="1"/>
    <col min="10996" max="10996" width="16.85546875" customWidth="1"/>
    <col min="10997" max="10997" width="10.5703125" customWidth="1"/>
    <col min="10998" max="10999" width="18.5703125" customWidth="1"/>
    <col min="11000" max="11001" width="10.5703125" customWidth="1"/>
    <col min="11002" max="11002" width="22.140625" customWidth="1"/>
    <col min="11003" max="11004" width="10.5703125" customWidth="1"/>
    <col min="11005" max="11005" width="19" customWidth="1"/>
    <col min="11006" max="11006" width="18.42578125" customWidth="1"/>
    <col min="11007" max="11008" width="17.42578125" customWidth="1"/>
    <col min="11009" max="11009" width="4.42578125" customWidth="1"/>
    <col min="11010" max="11010" width="19.42578125" customWidth="1"/>
    <col min="11011" max="11011" width="22.85546875" customWidth="1"/>
    <col min="11013" max="11013" width="12.5703125" bestFit="1" customWidth="1"/>
    <col min="11246" max="11246" width="7.85546875" customWidth="1"/>
    <col min="11247" max="11247" width="15.5703125" customWidth="1"/>
    <col min="11248" max="11248" width="42.85546875" customWidth="1"/>
    <col min="11249" max="11249" width="26.140625" customWidth="1"/>
    <col min="11250" max="11250" width="14.140625" customWidth="1"/>
    <col min="11251" max="11251" width="10.5703125" customWidth="1"/>
    <col min="11252" max="11252" width="16.85546875" customWidth="1"/>
    <col min="11253" max="11253" width="10.5703125" customWidth="1"/>
    <col min="11254" max="11255" width="18.5703125" customWidth="1"/>
    <col min="11256" max="11257" width="10.5703125" customWidth="1"/>
    <col min="11258" max="11258" width="22.140625" customWidth="1"/>
    <col min="11259" max="11260" width="10.5703125" customWidth="1"/>
    <col min="11261" max="11261" width="19" customWidth="1"/>
    <col min="11262" max="11262" width="18.42578125" customWidth="1"/>
    <col min="11263" max="11264" width="17.42578125" customWidth="1"/>
    <col min="11265" max="11265" width="4.42578125" customWidth="1"/>
    <col min="11266" max="11266" width="19.42578125" customWidth="1"/>
    <col min="11267" max="11267" width="22.85546875" customWidth="1"/>
    <col min="11269" max="11269" width="12.5703125" bestFit="1" customWidth="1"/>
    <col min="11502" max="11502" width="7.85546875" customWidth="1"/>
    <col min="11503" max="11503" width="15.5703125" customWidth="1"/>
    <col min="11504" max="11504" width="42.85546875" customWidth="1"/>
    <col min="11505" max="11505" width="26.140625" customWidth="1"/>
    <col min="11506" max="11506" width="14.140625" customWidth="1"/>
    <col min="11507" max="11507" width="10.5703125" customWidth="1"/>
    <col min="11508" max="11508" width="16.85546875" customWidth="1"/>
    <col min="11509" max="11509" width="10.5703125" customWidth="1"/>
    <col min="11510" max="11511" width="18.5703125" customWidth="1"/>
    <col min="11512" max="11513" width="10.5703125" customWidth="1"/>
    <col min="11514" max="11514" width="22.140625" customWidth="1"/>
    <col min="11515" max="11516" width="10.5703125" customWidth="1"/>
    <col min="11517" max="11517" width="19" customWidth="1"/>
    <col min="11518" max="11518" width="18.42578125" customWidth="1"/>
    <col min="11519" max="11520" width="17.42578125" customWidth="1"/>
    <col min="11521" max="11521" width="4.42578125" customWidth="1"/>
    <col min="11522" max="11522" width="19.42578125" customWidth="1"/>
    <col min="11523" max="11523" width="22.85546875" customWidth="1"/>
    <col min="11525" max="11525" width="12.5703125" bestFit="1" customWidth="1"/>
    <col min="11758" max="11758" width="7.85546875" customWidth="1"/>
    <col min="11759" max="11759" width="15.5703125" customWidth="1"/>
    <col min="11760" max="11760" width="42.85546875" customWidth="1"/>
    <col min="11761" max="11761" width="26.140625" customWidth="1"/>
    <col min="11762" max="11762" width="14.140625" customWidth="1"/>
    <col min="11763" max="11763" width="10.5703125" customWidth="1"/>
    <col min="11764" max="11764" width="16.85546875" customWidth="1"/>
    <col min="11765" max="11765" width="10.5703125" customWidth="1"/>
    <col min="11766" max="11767" width="18.5703125" customWidth="1"/>
    <col min="11768" max="11769" width="10.5703125" customWidth="1"/>
    <col min="11770" max="11770" width="22.140625" customWidth="1"/>
    <col min="11771" max="11772" width="10.5703125" customWidth="1"/>
    <col min="11773" max="11773" width="19" customWidth="1"/>
    <col min="11774" max="11774" width="18.42578125" customWidth="1"/>
    <col min="11775" max="11776" width="17.42578125" customWidth="1"/>
    <col min="11777" max="11777" width="4.42578125" customWidth="1"/>
    <col min="11778" max="11778" width="19.42578125" customWidth="1"/>
    <col min="11779" max="11779" width="22.85546875" customWidth="1"/>
    <col min="11781" max="11781" width="12.5703125" bestFit="1" customWidth="1"/>
    <col min="12014" max="12014" width="7.85546875" customWidth="1"/>
    <col min="12015" max="12015" width="15.5703125" customWidth="1"/>
    <col min="12016" max="12016" width="42.85546875" customWidth="1"/>
    <col min="12017" max="12017" width="26.140625" customWidth="1"/>
    <col min="12018" max="12018" width="14.140625" customWidth="1"/>
    <col min="12019" max="12019" width="10.5703125" customWidth="1"/>
    <col min="12020" max="12020" width="16.85546875" customWidth="1"/>
    <col min="12021" max="12021" width="10.5703125" customWidth="1"/>
    <col min="12022" max="12023" width="18.5703125" customWidth="1"/>
    <col min="12024" max="12025" width="10.5703125" customWidth="1"/>
    <col min="12026" max="12026" width="22.140625" customWidth="1"/>
    <col min="12027" max="12028" width="10.5703125" customWidth="1"/>
    <col min="12029" max="12029" width="19" customWidth="1"/>
    <col min="12030" max="12030" width="18.42578125" customWidth="1"/>
    <col min="12031" max="12032" width="17.42578125" customWidth="1"/>
    <col min="12033" max="12033" width="4.42578125" customWidth="1"/>
    <col min="12034" max="12034" width="19.42578125" customWidth="1"/>
    <col min="12035" max="12035" width="22.85546875" customWidth="1"/>
    <col min="12037" max="12037" width="12.5703125" bestFit="1" customWidth="1"/>
    <col min="12270" max="12270" width="7.85546875" customWidth="1"/>
    <col min="12271" max="12271" width="15.5703125" customWidth="1"/>
    <col min="12272" max="12272" width="42.85546875" customWidth="1"/>
    <col min="12273" max="12273" width="26.140625" customWidth="1"/>
    <col min="12274" max="12274" width="14.140625" customWidth="1"/>
    <col min="12275" max="12275" width="10.5703125" customWidth="1"/>
    <col min="12276" max="12276" width="16.85546875" customWidth="1"/>
    <col min="12277" max="12277" width="10.5703125" customWidth="1"/>
    <col min="12278" max="12279" width="18.5703125" customWidth="1"/>
    <col min="12280" max="12281" width="10.5703125" customWidth="1"/>
    <col min="12282" max="12282" width="22.140625" customWidth="1"/>
    <col min="12283" max="12284" width="10.5703125" customWidth="1"/>
    <col min="12285" max="12285" width="19" customWidth="1"/>
    <col min="12286" max="12286" width="18.42578125" customWidth="1"/>
    <col min="12287" max="12288" width="17.42578125" customWidth="1"/>
    <col min="12289" max="12289" width="4.42578125" customWidth="1"/>
    <col min="12290" max="12290" width="19.42578125" customWidth="1"/>
    <col min="12291" max="12291" width="22.85546875" customWidth="1"/>
    <col min="12293" max="12293" width="12.5703125" bestFit="1" customWidth="1"/>
    <col min="12526" max="12526" width="7.85546875" customWidth="1"/>
    <col min="12527" max="12527" width="15.5703125" customWidth="1"/>
    <col min="12528" max="12528" width="42.85546875" customWidth="1"/>
    <col min="12529" max="12529" width="26.140625" customWidth="1"/>
    <col min="12530" max="12530" width="14.140625" customWidth="1"/>
    <col min="12531" max="12531" width="10.5703125" customWidth="1"/>
    <col min="12532" max="12532" width="16.85546875" customWidth="1"/>
    <col min="12533" max="12533" width="10.5703125" customWidth="1"/>
    <col min="12534" max="12535" width="18.5703125" customWidth="1"/>
    <col min="12536" max="12537" width="10.5703125" customWidth="1"/>
    <col min="12538" max="12538" width="22.140625" customWidth="1"/>
    <col min="12539" max="12540" width="10.5703125" customWidth="1"/>
    <col min="12541" max="12541" width="19" customWidth="1"/>
    <col min="12542" max="12542" width="18.42578125" customWidth="1"/>
    <col min="12543" max="12544" width="17.42578125" customWidth="1"/>
    <col min="12545" max="12545" width="4.42578125" customWidth="1"/>
    <col min="12546" max="12546" width="19.42578125" customWidth="1"/>
    <col min="12547" max="12547" width="22.85546875" customWidth="1"/>
    <col min="12549" max="12549" width="12.5703125" bestFit="1" customWidth="1"/>
    <col min="12782" max="12782" width="7.85546875" customWidth="1"/>
    <col min="12783" max="12783" width="15.5703125" customWidth="1"/>
    <col min="12784" max="12784" width="42.85546875" customWidth="1"/>
    <col min="12785" max="12785" width="26.140625" customWidth="1"/>
    <col min="12786" max="12786" width="14.140625" customWidth="1"/>
    <col min="12787" max="12787" width="10.5703125" customWidth="1"/>
    <col min="12788" max="12788" width="16.85546875" customWidth="1"/>
    <col min="12789" max="12789" width="10.5703125" customWidth="1"/>
    <col min="12790" max="12791" width="18.5703125" customWidth="1"/>
    <col min="12792" max="12793" width="10.5703125" customWidth="1"/>
    <col min="12794" max="12794" width="22.140625" customWidth="1"/>
    <col min="12795" max="12796" width="10.5703125" customWidth="1"/>
    <col min="12797" max="12797" width="19" customWidth="1"/>
    <col min="12798" max="12798" width="18.42578125" customWidth="1"/>
    <col min="12799" max="12800" width="17.42578125" customWidth="1"/>
    <col min="12801" max="12801" width="4.42578125" customWidth="1"/>
    <col min="12802" max="12802" width="19.42578125" customWidth="1"/>
    <col min="12803" max="12803" width="22.85546875" customWidth="1"/>
    <col min="12805" max="12805" width="12.5703125" bestFit="1" customWidth="1"/>
    <col min="13038" max="13038" width="7.85546875" customWidth="1"/>
    <col min="13039" max="13039" width="15.5703125" customWidth="1"/>
    <col min="13040" max="13040" width="42.85546875" customWidth="1"/>
    <col min="13041" max="13041" width="26.140625" customWidth="1"/>
    <col min="13042" max="13042" width="14.140625" customWidth="1"/>
    <col min="13043" max="13043" width="10.5703125" customWidth="1"/>
    <col min="13044" max="13044" width="16.85546875" customWidth="1"/>
    <col min="13045" max="13045" width="10.5703125" customWidth="1"/>
    <col min="13046" max="13047" width="18.5703125" customWidth="1"/>
    <col min="13048" max="13049" width="10.5703125" customWidth="1"/>
    <col min="13050" max="13050" width="22.140625" customWidth="1"/>
    <col min="13051" max="13052" width="10.5703125" customWidth="1"/>
    <col min="13053" max="13053" width="19" customWidth="1"/>
    <col min="13054" max="13054" width="18.42578125" customWidth="1"/>
    <col min="13055" max="13056" width="17.42578125" customWidth="1"/>
    <col min="13057" max="13057" width="4.42578125" customWidth="1"/>
    <col min="13058" max="13058" width="19.42578125" customWidth="1"/>
    <col min="13059" max="13059" width="22.85546875" customWidth="1"/>
    <col min="13061" max="13061" width="12.5703125" bestFit="1" customWidth="1"/>
    <col min="13294" max="13294" width="7.85546875" customWidth="1"/>
    <col min="13295" max="13295" width="15.5703125" customWidth="1"/>
    <col min="13296" max="13296" width="42.85546875" customWidth="1"/>
    <col min="13297" max="13297" width="26.140625" customWidth="1"/>
    <col min="13298" max="13298" width="14.140625" customWidth="1"/>
    <col min="13299" max="13299" width="10.5703125" customWidth="1"/>
    <col min="13300" max="13300" width="16.85546875" customWidth="1"/>
    <col min="13301" max="13301" width="10.5703125" customWidth="1"/>
    <col min="13302" max="13303" width="18.5703125" customWidth="1"/>
    <col min="13304" max="13305" width="10.5703125" customWidth="1"/>
    <col min="13306" max="13306" width="22.140625" customWidth="1"/>
    <col min="13307" max="13308" width="10.5703125" customWidth="1"/>
    <col min="13309" max="13309" width="19" customWidth="1"/>
    <col min="13310" max="13310" width="18.42578125" customWidth="1"/>
    <col min="13311" max="13312" width="17.42578125" customWidth="1"/>
    <col min="13313" max="13313" width="4.42578125" customWidth="1"/>
    <col min="13314" max="13314" width="19.42578125" customWidth="1"/>
    <col min="13315" max="13315" width="22.85546875" customWidth="1"/>
    <col min="13317" max="13317" width="12.5703125" bestFit="1" customWidth="1"/>
    <col min="13550" max="13550" width="7.85546875" customWidth="1"/>
    <col min="13551" max="13551" width="15.5703125" customWidth="1"/>
    <col min="13552" max="13552" width="42.85546875" customWidth="1"/>
    <col min="13553" max="13553" width="26.140625" customWidth="1"/>
    <col min="13554" max="13554" width="14.140625" customWidth="1"/>
    <col min="13555" max="13555" width="10.5703125" customWidth="1"/>
    <col min="13556" max="13556" width="16.85546875" customWidth="1"/>
    <col min="13557" max="13557" width="10.5703125" customWidth="1"/>
    <col min="13558" max="13559" width="18.5703125" customWidth="1"/>
    <col min="13560" max="13561" width="10.5703125" customWidth="1"/>
    <col min="13562" max="13562" width="22.140625" customWidth="1"/>
    <col min="13563" max="13564" width="10.5703125" customWidth="1"/>
    <col min="13565" max="13565" width="19" customWidth="1"/>
    <col min="13566" max="13566" width="18.42578125" customWidth="1"/>
    <col min="13567" max="13568" width="17.42578125" customWidth="1"/>
    <col min="13569" max="13569" width="4.42578125" customWidth="1"/>
    <col min="13570" max="13570" width="19.42578125" customWidth="1"/>
    <col min="13571" max="13571" width="22.85546875" customWidth="1"/>
    <col min="13573" max="13573" width="12.5703125" bestFit="1" customWidth="1"/>
    <col min="13806" max="13806" width="7.85546875" customWidth="1"/>
    <col min="13807" max="13807" width="15.5703125" customWidth="1"/>
    <col min="13808" max="13808" width="42.85546875" customWidth="1"/>
    <col min="13809" max="13809" width="26.140625" customWidth="1"/>
    <col min="13810" max="13810" width="14.140625" customWidth="1"/>
    <col min="13811" max="13811" width="10.5703125" customWidth="1"/>
    <col min="13812" max="13812" width="16.85546875" customWidth="1"/>
    <col min="13813" max="13813" width="10.5703125" customWidth="1"/>
    <col min="13814" max="13815" width="18.5703125" customWidth="1"/>
    <col min="13816" max="13817" width="10.5703125" customWidth="1"/>
    <col min="13818" max="13818" width="22.140625" customWidth="1"/>
    <col min="13819" max="13820" width="10.5703125" customWidth="1"/>
    <col min="13821" max="13821" width="19" customWidth="1"/>
    <col min="13822" max="13822" width="18.42578125" customWidth="1"/>
    <col min="13823" max="13824" width="17.42578125" customWidth="1"/>
    <col min="13825" max="13825" width="4.42578125" customWidth="1"/>
    <col min="13826" max="13826" width="19.42578125" customWidth="1"/>
    <col min="13827" max="13827" width="22.85546875" customWidth="1"/>
    <col min="13829" max="13829" width="12.5703125" bestFit="1" customWidth="1"/>
    <col min="14062" max="14062" width="7.85546875" customWidth="1"/>
    <col min="14063" max="14063" width="15.5703125" customWidth="1"/>
    <col min="14064" max="14064" width="42.85546875" customWidth="1"/>
    <col min="14065" max="14065" width="26.140625" customWidth="1"/>
    <col min="14066" max="14066" width="14.140625" customWidth="1"/>
    <col min="14067" max="14067" width="10.5703125" customWidth="1"/>
    <col min="14068" max="14068" width="16.85546875" customWidth="1"/>
    <col min="14069" max="14069" width="10.5703125" customWidth="1"/>
    <col min="14070" max="14071" width="18.5703125" customWidth="1"/>
    <col min="14072" max="14073" width="10.5703125" customWidth="1"/>
    <col min="14074" max="14074" width="22.140625" customWidth="1"/>
    <col min="14075" max="14076" width="10.5703125" customWidth="1"/>
    <col min="14077" max="14077" width="19" customWidth="1"/>
    <col min="14078" max="14078" width="18.42578125" customWidth="1"/>
    <col min="14079" max="14080" width="17.42578125" customWidth="1"/>
    <col min="14081" max="14081" width="4.42578125" customWidth="1"/>
    <col min="14082" max="14082" width="19.42578125" customWidth="1"/>
    <col min="14083" max="14083" width="22.85546875" customWidth="1"/>
    <col min="14085" max="14085" width="12.5703125" bestFit="1" customWidth="1"/>
    <col min="14318" max="14318" width="7.85546875" customWidth="1"/>
    <col min="14319" max="14319" width="15.5703125" customWidth="1"/>
    <col min="14320" max="14320" width="42.85546875" customWidth="1"/>
    <col min="14321" max="14321" width="26.140625" customWidth="1"/>
    <col min="14322" max="14322" width="14.140625" customWidth="1"/>
    <col min="14323" max="14323" width="10.5703125" customWidth="1"/>
    <col min="14324" max="14324" width="16.85546875" customWidth="1"/>
    <col min="14325" max="14325" width="10.5703125" customWidth="1"/>
    <col min="14326" max="14327" width="18.5703125" customWidth="1"/>
    <col min="14328" max="14329" width="10.5703125" customWidth="1"/>
    <col min="14330" max="14330" width="22.140625" customWidth="1"/>
    <col min="14331" max="14332" width="10.5703125" customWidth="1"/>
    <col min="14333" max="14333" width="19" customWidth="1"/>
    <col min="14334" max="14334" width="18.42578125" customWidth="1"/>
    <col min="14335" max="14336" width="17.42578125" customWidth="1"/>
    <col min="14337" max="14337" width="4.42578125" customWidth="1"/>
    <col min="14338" max="14338" width="19.42578125" customWidth="1"/>
    <col min="14339" max="14339" width="22.85546875" customWidth="1"/>
    <col min="14341" max="14341" width="12.5703125" bestFit="1" customWidth="1"/>
    <col min="14574" max="14574" width="7.85546875" customWidth="1"/>
    <col min="14575" max="14575" width="15.5703125" customWidth="1"/>
    <col min="14576" max="14576" width="42.85546875" customWidth="1"/>
    <col min="14577" max="14577" width="26.140625" customWidth="1"/>
    <col min="14578" max="14578" width="14.140625" customWidth="1"/>
    <col min="14579" max="14579" width="10.5703125" customWidth="1"/>
    <col min="14580" max="14580" width="16.85546875" customWidth="1"/>
    <col min="14581" max="14581" width="10.5703125" customWidth="1"/>
    <col min="14582" max="14583" width="18.5703125" customWidth="1"/>
    <col min="14584" max="14585" width="10.5703125" customWidth="1"/>
    <col min="14586" max="14586" width="22.140625" customWidth="1"/>
    <col min="14587" max="14588" width="10.5703125" customWidth="1"/>
    <col min="14589" max="14589" width="19" customWidth="1"/>
    <col min="14590" max="14590" width="18.42578125" customWidth="1"/>
    <col min="14591" max="14592" width="17.42578125" customWidth="1"/>
    <col min="14593" max="14593" width="4.42578125" customWidth="1"/>
    <col min="14594" max="14594" width="19.42578125" customWidth="1"/>
    <col min="14595" max="14595" width="22.85546875" customWidth="1"/>
    <col min="14597" max="14597" width="12.5703125" bestFit="1" customWidth="1"/>
    <col min="14830" max="14830" width="7.85546875" customWidth="1"/>
    <col min="14831" max="14831" width="15.5703125" customWidth="1"/>
    <col min="14832" max="14832" width="42.85546875" customWidth="1"/>
    <col min="14833" max="14833" width="26.140625" customWidth="1"/>
    <col min="14834" max="14834" width="14.140625" customWidth="1"/>
    <col min="14835" max="14835" width="10.5703125" customWidth="1"/>
    <col min="14836" max="14836" width="16.85546875" customWidth="1"/>
    <col min="14837" max="14837" width="10.5703125" customWidth="1"/>
    <col min="14838" max="14839" width="18.5703125" customWidth="1"/>
    <col min="14840" max="14841" width="10.5703125" customWidth="1"/>
    <col min="14842" max="14842" width="22.140625" customWidth="1"/>
    <col min="14843" max="14844" width="10.5703125" customWidth="1"/>
    <col min="14845" max="14845" width="19" customWidth="1"/>
    <col min="14846" max="14846" width="18.42578125" customWidth="1"/>
    <col min="14847" max="14848" width="17.42578125" customWidth="1"/>
    <col min="14849" max="14849" width="4.42578125" customWidth="1"/>
    <col min="14850" max="14850" width="19.42578125" customWidth="1"/>
    <col min="14851" max="14851" width="22.85546875" customWidth="1"/>
    <col min="14853" max="14853" width="12.5703125" bestFit="1" customWidth="1"/>
    <col min="15086" max="15086" width="7.85546875" customWidth="1"/>
    <col min="15087" max="15087" width="15.5703125" customWidth="1"/>
    <col min="15088" max="15088" width="42.85546875" customWidth="1"/>
    <col min="15089" max="15089" width="26.140625" customWidth="1"/>
    <col min="15090" max="15090" width="14.140625" customWidth="1"/>
    <col min="15091" max="15091" width="10.5703125" customWidth="1"/>
    <col min="15092" max="15092" width="16.85546875" customWidth="1"/>
    <col min="15093" max="15093" width="10.5703125" customWidth="1"/>
    <col min="15094" max="15095" width="18.5703125" customWidth="1"/>
    <col min="15096" max="15097" width="10.5703125" customWidth="1"/>
    <col min="15098" max="15098" width="22.140625" customWidth="1"/>
    <col min="15099" max="15100" width="10.5703125" customWidth="1"/>
    <col min="15101" max="15101" width="19" customWidth="1"/>
    <col min="15102" max="15102" width="18.42578125" customWidth="1"/>
    <col min="15103" max="15104" width="17.42578125" customWidth="1"/>
    <col min="15105" max="15105" width="4.42578125" customWidth="1"/>
    <col min="15106" max="15106" width="19.42578125" customWidth="1"/>
    <col min="15107" max="15107" width="22.85546875" customWidth="1"/>
    <col min="15109" max="15109" width="12.5703125" bestFit="1" customWidth="1"/>
    <col min="15342" max="15342" width="7.85546875" customWidth="1"/>
    <col min="15343" max="15343" width="15.5703125" customWidth="1"/>
    <col min="15344" max="15344" width="42.85546875" customWidth="1"/>
    <col min="15345" max="15345" width="26.140625" customWidth="1"/>
    <col min="15346" max="15346" width="14.140625" customWidth="1"/>
    <col min="15347" max="15347" width="10.5703125" customWidth="1"/>
    <col min="15348" max="15348" width="16.85546875" customWidth="1"/>
    <col min="15349" max="15349" width="10.5703125" customWidth="1"/>
    <col min="15350" max="15351" width="18.5703125" customWidth="1"/>
    <col min="15352" max="15353" width="10.5703125" customWidth="1"/>
    <col min="15354" max="15354" width="22.140625" customWidth="1"/>
    <col min="15355" max="15356" width="10.5703125" customWidth="1"/>
    <col min="15357" max="15357" width="19" customWidth="1"/>
    <col min="15358" max="15358" width="18.42578125" customWidth="1"/>
    <col min="15359" max="15360" width="17.42578125" customWidth="1"/>
    <col min="15361" max="15361" width="4.42578125" customWidth="1"/>
    <col min="15362" max="15362" width="19.42578125" customWidth="1"/>
    <col min="15363" max="15363" width="22.85546875" customWidth="1"/>
    <col min="15365" max="15365" width="12.5703125" bestFit="1" customWidth="1"/>
    <col min="15598" max="15598" width="7.85546875" customWidth="1"/>
    <col min="15599" max="15599" width="15.5703125" customWidth="1"/>
    <col min="15600" max="15600" width="42.85546875" customWidth="1"/>
    <col min="15601" max="15601" width="26.140625" customWidth="1"/>
    <col min="15602" max="15602" width="14.140625" customWidth="1"/>
    <col min="15603" max="15603" width="10.5703125" customWidth="1"/>
    <col min="15604" max="15604" width="16.85546875" customWidth="1"/>
    <col min="15605" max="15605" width="10.5703125" customWidth="1"/>
    <col min="15606" max="15607" width="18.5703125" customWidth="1"/>
    <col min="15608" max="15609" width="10.5703125" customWidth="1"/>
    <col min="15610" max="15610" width="22.140625" customWidth="1"/>
    <col min="15611" max="15612" width="10.5703125" customWidth="1"/>
    <col min="15613" max="15613" width="19" customWidth="1"/>
    <col min="15614" max="15614" width="18.42578125" customWidth="1"/>
    <col min="15615" max="15616" width="17.42578125" customWidth="1"/>
    <col min="15617" max="15617" width="4.42578125" customWidth="1"/>
    <col min="15618" max="15618" width="19.42578125" customWidth="1"/>
    <col min="15619" max="15619" width="22.85546875" customWidth="1"/>
    <col min="15621" max="15621" width="12.5703125" bestFit="1" customWidth="1"/>
    <col min="15854" max="15854" width="7.85546875" customWidth="1"/>
    <col min="15855" max="15855" width="15.5703125" customWidth="1"/>
    <col min="15856" max="15856" width="42.85546875" customWidth="1"/>
    <col min="15857" max="15857" width="26.140625" customWidth="1"/>
    <col min="15858" max="15858" width="14.140625" customWidth="1"/>
    <col min="15859" max="15859" width="10.5703125" customWidth="1"/>
    <col min="15860" max="15860" width="16.85546875" customWidth="1"/>
    <col min="15861" max="15861" width="10.5703125" customWidth="1"/>
    <col min="15862" max="15863" width="18.5703125" customWidth="1"/>
    <col min="15864" max="15865" width="10.5703125" customWidth="1"/>
    <col min="15866" max="15866" width="22.140625" customWidth="1"/>
    <col min="15867" max="15868" width="10.5703125" customWidth="1"/>
    <col min="15869" max="15869" width="19" customWidth="1"/>
    <col min="15870" max="15870" width="18.42578125" customWidth="1"/>
    <col min="15871" max="15872" width="17.42578125" customWidth="1"/>
    <col min="15873" max="15873" width="4.42578125" customWidth="1"/>
    <col min="15874" max="15874" width="19.42578125" customWidth="1"/>
    <col min="15875" max="15875" width="22.85546875" customWidth="1"/>
    <col min="15877" max="15877" width="12.5703125" bestFit="1" customWidth="1"/>
    <col min="16110" max="16110" width="7.85546875" customWidth="1"/>
    <col min="16111" max="16111" width="15.5703125" customWidth="1"/>
    <col min="16112" max="16112" width="42.85546875" customWidth="1"/>
    <col min="16113" max="16113" width="26.140625" customWidth="1"/>
    <col min="16114" max="16114" width="14.140625" customWidth="1"/>
    <col min="16115" max="16115" width="10.5703125" customWidth="1"/>
    <col min="16116" max="16116" width="16.85546875" customWidth="1"/>
    <col min="16117" max="16117" width="10.5703125" customWidth="1"/>
    <col min="16118" max="16119" width="18.5703125" customWidth="1"/>
    <col min="16120" max="16121" width="10.5703125" customWidth="1"/>
    <col min="16122" max="16122" width="22.140625" customWidth="1"/>
    <col min="16123" max="16124" width="10.5703125" customWidth="1"/>
    <col min="16125" max="16125" width="19" customWidth="1"/>
    <col min="16126" max="16126" width="18.42578125" customWidth="1"/>
    <col min="16127" max="16128" width="17.42578125" customWidth="1"/>
    <col min="16129" max="16129" width="4.42578125" customWidth="1"/>
    <col min="16130" max="16130" width="19.42578125" customWidth="1"/>
    <col min="16131" max="16131" width="22.85546875" customWidth="1"/>
    <col min="16133" max="16133" width="12.5703125" bestFit="1" customWidth="1"/>
  </cols>
  <sheetData>
    <row r="1" spans="1:19" s="8" customFormat="1" ht="26.1" x14ac:dyDescent="0.6">
      <c r="A1" s="6" t="s">
        <v>0</v>
      </c>
      <c r="B1" s="6"/>
      <c r="C1" s="7"/>
      <c r="D1" s="7"/>
      <c r="E1" s="7"/>
      <c r="F1" s="7"/>
      <c r="G1" s="7"/>
      <c r="H1" s="7"/>
      <c r="I1" s="7"/>
      <c r="J1" s="7"/>
      <c r="K1" s="7"/>
      <c r="L1" s="7"/>
      <c r="M1" s="7"/>
      <c r="N1" s="7"/>
      <c r="O1" s="7"/>
      <c r="P1" s="7"/>
      <c r="Q1" s="7"/>
      <c r="R1" s="7"/>
      <c r="S1" s="7"/>
    </row>
    <row r="2" spans="1:19" s="8" customFormat="1" ht="32.450000000000003" x14ac:dyDescent="0.65">
      <c r="A2" s="6" t="s">
        <v>1</v>
      </c>
      <c r="B2" s="6"/>
      <c r="C2" s="7"/>
      <c r="D2" s="7"/>
      <c r="E2" s="133" t="s">
        <v>2</v>
      </c>
      <c r="F2" s="133"/>
      <c r="G2" s="133"/>
      <c r="H2" s="133"/>
      <c r="I2" s="133"/>
      <c r="J2" s="133"/>
      <c r="K2" s="133"/>
      <c r="L2" s="133"/>
      <c r="M2" s="133"/>
      <c r="N2" s="7"/>
      <c r="O2" s="7"/>
      <c r="P2" s="7"/>
      <c r="Q2" s="7"/>
      <c r="R2" s="7"/>
      <c r="S2" s="7"/>
    </row>
    <row r="3" spans="1:19" s="8" customFormat="1" ht="26.1" x14ac:dyDescent="0.6">
      <c r="A3" s="7"/>
      <c r="B3" s="7"/>
      <c r="C3" s="7"/>
      <c r="D3" s="7"/>
      <c r="E3" s="7"/>
      <c r="F3" s="7"/>
      <c r="G3" s="7"/>
      <c r="H3" s="7"/>
      <c r="I3" s="7"/>
      <c r="J3" s="7"/>
      <c r="K3" s="7"/>
      <c r="L3" s="7"/>
      <c r="M3" s="7"/>
      <c r="N3" s="7"/>
      <c r="O3" s="7"/>
      <c r="P3" s="7"/>
      <c r="Q3" s="7"/>
      <c r="R3" s="7"/>
      <c r="S3" s="7"/>
    </row>
    <row r="4" spans="1:19" s="8" customFormat="1" ht="26.1" x14ac:dyDescent="0.6">
      <c r="A4" s="6"/>
      <c r="B4" s="6"/>
      <c r="C4" s="7"/>
      <c r="D4" s="7"/>
      <c r="E4" s="7"/>
      <c r="F4" s="7"/>
      <c r="G4" s="7"/>
      <c r="H4" s="7"/>
      <c r="I4" s="7"/>
      <c r="J4" s="7"/>
      <c r="K4" s="7"/>
      <c r="L4" s="7"/>
      <c r="M4" s="7"/>
      <c r="N4" s="7"/>
      <c r="O4" s="7"/>
      <c r="P4" s="7"/>
      <c r="Q4" s="7"/>
      <c r="R4" s="7"/>
      <c r="S4" s="7"/>
    </row>
    <row r="5" spans="1:19" s="8" customFormat="1" ht="30" x14ac:dyDescent="0.4">
      <c r="A5" s="7"/>
      <c r="B5" s="7"/>
      <c r="C5" s="7"/>
      <c r="D5" s="134" t="s">
        <v>73</v>
      </c>
      <c r="E5" s="134"/>
      <c r="F5" s="134"/>
      <c r="G5" s="134"/>
      <c r="H5" s="134"/>
      <c r="I5" s="134"/>
      <c r="J5" s="134"/>
      <c r="K5" s="134"/>
      <c r="L5" s="134"/>
      <c r="M5" s="134"/>
      <c r="N5" s="134"/>
      <c r="O5" s="7"/>
      <c r="P5" s="7"/>
      <c r="Q5" s="7"/>
      <c r="R5" s="7"/>
      <c r="S5" s="7"/>
    </row>
    <row r="6" spans="1:19" s="8" customFormat="1" ht="15" customHeight="1" x14ac:dyDescent="0.6">
      <c r="A6" s="7"/>
      <c r="B6" s="7"/>
      <c r="C6" s="7"/>
      <c r="D6" s="7"/>
      <c r="E6" s="7"/>
      <c r="F6" s="7"/>
      <c r="G6" s="7"/>
      <c r="H6" s="7"/>
      <c r="I6" s="7"/>
      <c r="J6" s="7"/>
      <c r="K6" s="7"/>
      <c r="L6" s="7"/>
      <c r="M6" s="7"/>
      <c r="N6" s="7"/>
      <c r="O6" s="7"/>
      <c r="P6" s="7"/>
      <c r="Q6" s="7"/>
      <c r="R6" s="7"/>
      <c r="S6" s="7"/>
    </row>
    <row r="7" spans="1:19" s="8" customFormat="1" ht="33" customHeight="1" thickBot="1" x14ac:dyDescent="0.65">
      <c r="A7" s="7"/>
      <c r="B7" s="7"/>
      <c r="C7" s="6" t="s">
        <v>3</v>
      </c>
      <c r="D7" s="9" t="s">
        <v>74</v>
      </c>
      <c r="E7" s="7"/>
      <c r="F7" s="7"/>
      <c r="G7" s="7"/>
      <c r="H7" s="7"/>
      <c r="I7" s="7"/>
      <c r="J7" s="7"/>
      <c r="K7" s="7"/>
      <c r="L7" s="7"/>
      <c r="M7" s="7"/>
      <c r="N7" s="7"/>
      <c r="O7" s="7"/>
      <c r="P7" s="7"/>
      <c r="Q7" s="7"/>
      <c r="R7" s="7"/>
      <c r="S7" s="7"/>
    </row>
    <row r="8" spans="1:19" s="8" customFormat="1" ht="26.1" x14ac:dyDescent="0.6">
      <c r="A8" s="7"/>
      <c r="B8" s="7"/>
      <c r="C8" s="6"/>
      <c r="D8" s="10"/>
      <c r="E8" s="7"/>
      <c r="F8" s="7"/>
      <c r="G8" s="7"/>
      <c r="H8" s="7"/>
      <c r="I8" s="7"/>
      <c r="J8" s="7"/>
      <c r="K8" s="7"/>
      <c r="L8" s="7"/>
      <c r="M8" s="135"/>
      <c r="N8" s="135"/>
      <c r="O8" s="135"/>
      <c r="P8" s="135"/>
      <c r="Q8" s="135"/>
      <c r="R8" s="135"/>
      <c r="S8" s="135"/>
    </row>
    <row r="9" spans="1:19" s="8" customFormat="1" ht="26.45" thickBot="1" x14ac:dyDescent="0.65">
      <c r="A9" s="7"/>
      <c r="B9" s="7"/>
      <c r="C9" s="6" t="s">
        <v>4</v>
      </c>
      <c r="D9" s="136" t="s">
        <v>75</v>
      </c>
      <c r="E9" s="137"/>
      <c r="F9" s="137"/>
      <c r="G9" s="137"/>
      <c r="H9" s="137"/>
      <c r="I9" s="137"/>
      <c r="J9" s="137"/>
      <c r="K9" s="7"/>
      <c r="L9" s="7"/>
      <c r="M9" s="7"/>
      <c r="N9" s="7"/>
      <c r="O9" s="7"/>
      <c r="P9" s="7"/>
      <c r="Q9" s="7"/>
      <c r="R9" s="7"/>
      <c r="S9" s="7"/>
    </row>
    <row r="10" spans="1:19" s="8" customFormat="1" ht="26.1" x14ac:dyDescent="0.6">
      <c r="A10" s="7"/>
      <c r="B10" s="6"/>
      <c r="C10" s="7"/>
      <c r="D10" s="7"/>
      <c r="E10" s="7"/>
      <c r="F10" s="7"/>
      <c r="G10" s="7"/>
      <c r="H10" s="7"/>
      <c r="I10" s="7"/>
      <c r="J10" s="7"/>
      <c r="K10" s="7"/>
      <c r="L10" s="7"/>
      <c r="M10" s="7"/>
      <c r="N10" s="7"/>
      <c r="O10" s="7"/>
      <c r="P10" s="7"/>
      <c r="Q10" s="7"/>
      <c r="R10" s="7"/>
      <c r="S10" s="7"/>
    </row>
    <row r="11" spans="1:19" s="8" customFormat="1" ht="26.25" x14ac:dyDescent="0.4">
      <c r="A11" s="11"/>
      <c r="B11" s="12" t="s">
        <v>5</v>
      </c>
      <c r="C11" s="6" t="s">
        <v>6</v>
      </c>
      <c r="D11" s="7"/>
      <c r="E11" s="7"/>
      <c r="F11" s="7"/>
      <c r="G11" s="7"/>
      <c r="H11" s="7"/>
      <c r="I11" s="7"/>
      <c r="J11" s="7"/>
      <c r="K11" s="7"/>
      <c r="L11" s="7"/>
      <c r="M11" s="7"/>
      <c r="N11" s="7"/>
      <c r="O11" s="7"/>
      <c r="P11" s="7"/>
      <c r="Q11" s="7"/>
      <c r="R11" s="7"/>
      <c r="S11" s="7"/>
    </row>
    <row r="12" spans="1:19" s="8" customFormat="1" ht="15" customHeight="1" x14ac:dyDescent="0.6">
      <c r="A12" s="11"/>
      <c r="B12" s="12"/>
      <c r="C12" s="12"/>
      <c r="D12" s="7"/>
      <c r="E12" s="7"/>
      <c r="F12" s="7"/>
      <c r="G12" s="7"/>
      <c r="H12" s="7"/>
      <c r="I12" s="7"/>
      <c r="J12" s="7"/>
      <c r="K12" s="7"/>
      <c r="L12" s="7"/>
      <c r="M12" s="7"/>
      <c r="N12" s="7"/>
      <c r="O12" s="7"/>
      <c r="P12" s="7"/>
      <c r="Q12" s="7"/>
      <c r="R12" s="7"/>
      <c r="S12" s="7"/>
    </row>
    <row r="13" spans="1:19" ht="9" customHeight="1" thickBot="1" x14ac:dyDescent="0.4">
      <c r="A13" s="1"/>
      <c r="B13" s="1"/>
      <c r="C13" s="1"/>
      <c r="D13" s="1"/>
      <c r="E13" s="1"/>
      <c r="F13" s="1"/>
      <c r="G13" s="1"/>
      <c r="H13" s="1"/>
      <c r="I13" s="1"/>
      <c r="J13" s="1"/>
      <c r="K13" s="1"/>
      <c r="L13" s="1"/>
      <c r="M13" s="1"/>
      <c r="N13" s="1"/>
      <c r="O13" s="1"/>
      <c r="P13" s="1"/>
      <c r="Q13" s="1"/>
      <c r="R13" s="1"/>
      <c r="S13" s="1"/>
    </row>
    <row r="14" spans="1:19" ht="26.25" customHeight="1" x14ac:dyDescent="0.45">
      <c r="A14" s="94" t="s">
        <v>7</v>
      </c>
      <c r="B14" s="97" t="s">
        <v>8</v>
      </c>
      <c r="C14" s="98"/>
      <c r="D14" s="82" t="s">
        <v>9</v>
      </c>
      <c r="E14" s="82"/>
      <c r="F14" s="82" t="s">
        <v>10</v>
      </c>
      <c r="G14" s="82"/>
      <c r="H14" s="82"/>
      <c r="I14" s="82"/>
      <c r="J14" s="103" t="s">
        <v>11</v>
      </c>
      <c r="K14" s="104"/>
      <c r="L14" s="104"/>
      <c r="M14" s="104"/>
      <c r="N14" s="104"/>
      <c r="O14" s="104"/>
      <c r="P14" s="104"/>
      <c r="Q14" s="104"/>
      <c r="R14" s="104"/>
      <c r="S14" s="105"/>
    </row>
    <row r="15" spans="1:19" ht="30" customHeight="1" x14ac:dyDescent="0.45">
      <c r="A15" s="95"/>
      <c r="B15" s="99"/>
      <c r="C15" s="100"/>
      <c r="D15" s="27" t="s">
        <v>12</v>
      </c>
      <c r="E15" s="27" t="s">
        <v>13</v>
      </c>
      <c r="F15" s="112" t="s">
        <v>14</v>
      </c>
      <c r="G15" s="112"/>
      <c r="H15" s="112" t="s">
        <v>15</v>
      </c>
      <c r="I15" s="112"/>
      <c r="J15" s="106"/>
      <c r="K15" s="107"/>
      <c r="L15" s="107"/>
      <c r="M15" s="107"/>
      <c r="N15" s="107"/>
      <c r="O15" s="107"/>
      <c r="P15" s="107"/>
      <c r="Q15" s="107"/>
      <c r="R15" s="107"/>
      <c r="S15" s="108"/>
    </row>
    <row r="16" spans="1:19" ht="26.25" customHeight="1" x14ac:dyDescent="0.25">
      <c r="A16" s="96"/>
      <c r="B16" s="101"/>
      <c r="C16" s="102"/>
      <c r="D16" s="23" t="s">
        <v>16</v>
      </c>
      <c r="E16" s="23" t="s">
        <v>17</v>
      </c>
      <c r="F16" s="81" t="s">
        <v>18</v>
      </c>
      <c r="G16" s="81"/>
      <c r="H16" s="81" t="s">
        <v>19</v>
      </c>
      <c r="I16" s="81"/>
      <c r="J16" s="109"/>
      <c r="K16" s="110"/>
      <c r="L16" s="110"/>
      <c r="M16" s="110"/>
      <c r="N16" s="110"/>
      <c r="O16" s="110"/>
      <c r="P16" s="110"/>
      <c r="Q16" s="110"/>
      <c r="R16" s="110"/>
      <c r="S16" s="111"/>
    </row>
    <row r="17" spans="1:19" ht="36" customHeight="1" x14ac:dyDescent="0.25">
      <c r="A17" s="130">
        <v>4</v>
      </c>
      <c r="B17" s="91" t="s">
        <v>20</v>
      </c>
      <c r="C17" s="113" t="s">
        <v>34</v>
      </c>
      <c r="D17" s="50">
        <f>IF(D22=0,0,ROUND(D20/D22*100,1))</f>
        <v>0</v>
      </c>
      <c r="E17" s="50">
        <f>IF(E22=0,0,ROUND(E20/E22*100,1))</f>
        <v>0</v>
      </c>
      <c r="F17" s="53">
        <f>E17-D17</f>
        <v>0</v>
      </c>
      <c r="G17" s="54"/>
      <c r="H17" s="53">
        <f>IF(D17=0,0,ROUND(E17/D17*100,1))</f>
        <v>0</v>
      </c>
      <c r="I17" s="54"/>
      <c r="J17" s="44" t="s">
        <v>69</v>
      </c>
      <c r="K17" s="45"/>
      <c r="L17" s="45"/>
      <c r="M17" s="45"/>
      <c r="N17" s="45"/>
      <c r="O17" s="45"/>
      <c r="P17" s="45"/>
      <c r="Q17" s="45"/>
      <c r="R17" s="45"/>
      <c r="S17" s="46"/>
    </row>
    <row r="18" spans="1:19" ht="170.25" customHeight="1" x14ac:dyDescent="0.25">
      <c r="A18" s="131"/>
      <c r="B18" s="92"/>
      <c r="C18" s="114"/>
      <c r="D18" s="51"/>
      <c r="E18" s="51"/>
      <c r="F18" s="55"/>
      <c r="G18" s="56"/>
      <c r="H18" s="55"/>
      <c r="I18" s="56"/>
      <c r="J18" s="68"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8" s="69"/>
      <c r="L18" s="69"/>
      <c r="M18" s="69"/>
      <c r="N18" s="69"/>
      <c r="O18" s="69"/>
      <c r="P18" s="69"/>
      <c r="Q18" s="69"/>
      <c r="R18" s="69"/>
      <c r="S18" s="70"/>
    </row>
    <row r="19" spans="1:19" ht="212.1" customHeight="1" thickBot="1" x14ac:dyDescent="0.3">
      <c r="A19" s="131"/>
      <c r="B19" s="93"/>
      <c r="C19" s="115"/>
      <c r="D19" s="52"/>
      <c r="E19" s="52"/>
      <c r="F19" s="57"/>
      <c r="G19" s="58"/>
      <c r="H19" s="57"/>
      <c r="I19" s="58"/>
      <c r="J19" s="47" t="s">
        <v>39</v>
      </c>
      <c r="K19" s="48"/>
      <c r="L19" s="48"/>
      <c r="M19" s="48"/>
      <c r="N19" s="48"/>
      <c r="O19" s="48"/>
      <c r="P19" s="48"/>
      <c r="Q19" s="48"/>
      <c r="R19" s="48"/>
      <c r="S19" s="49"/>
    </row>
    <row r="20" spans="1:19" ht="48" customHeight="1" x14ac:dyDescent="0.25">
      <c r="A20" s="131"/>
      <c r="B20" s="59" t="s">
        <v>21</v>
      </c>
      <c r="C20" s="61" t="s">
        <v>22</v>
      </c>
      <c r="D20" s="63">
        <v>0</v>
      </c>
      <c r="E20" s="63">
        <v>0</v>
      </c>
      <c r="F20" s="53">
        <f t="shared" ref="F20" si="0">E20-D20</f>
        <v>0</v>
      </c>
      <c r="G20" s="54"/>
      <c r="H20" s="53">
        <f t="shared" ref="H20" si="1">IF(D20=0,0,ROUND(E20/D20*100,1))</f>
        <v>0</v>
      </c>
      <c r="I20" s="54"/>
      <c r="J20" s="44" t="s">
        <v>65</v>
      </c>
      <c r="K20" s="45"/>
      <c r="L20" s="45"/>
      <c r="M20" s="45"/>
      <c r="N20" s="45"/>
      <c r="O20" s="45"/>
      <c r="P20" s="45"/>
      <c r="Q20" s="45"/>
      <c r="R20" s="45"/>
      <c r="S20" s="46"/>
    </row>
    <row r="21" spans="1:19" ht="185.1" customHeight="1" x14ac:dyDescent="0.25">
      <c r="A21" s="131"/>
      <c r="B21" s="60"/>
      <c r="C21" s="62"/>
      <c r="D21" s="64"/>
      <c r="E21" s="64"/>
      <c r="F21" s="57"/>
      <c r="G21" s="58"/>
      <c r="H21" s="57"/>
      <c r="I21" s="58"/>
      <c r="J21" s="122" t="s">
        <v>66</v>
      </c>
      <c r="K21" s="123"/>
      <c r="L21" s="123"/>
      <c r="M21" s="123"/>
      <c r="N21" s="123"/>
      <c r="O21" s="123"/>
      <c r="P21" s="123"/>
      <c r="Q21" s="123"/>
      <c r="R21" s="123"/>
      <c r="S21" s="124"/>
    </row>
    <row r="22" spans="1:19" ht="48" customHeight="1" x14ac:dyDescent="0.25">
      <c r="A22" s="131"/>
      <c r="B22" s="39" t="s">
        <v>23</v>
      </c>
      <c r="C22" s="37" t="s">
        <v>40</v>
      </c>
      <c r="D22" s="35">
        <v>0</v>
      </c>
      <c r="E22" s="35">
        <v>0</v>
      </c>
      <c r="F22" s="79">
        <f>E22-D22</f>
        <v>0</v>
      </c>
      <c r="G22" s="79"/>
      <c r="H22" s="79">
        <f>IF(D22=0,0,ROUND(E22/D22*100,1))</f>
        <v>0</v>
      </c>
      <c r="I22" s="79"/>
      <c r="J22" s="44" t="s">
        <v>68</v>
      </c>
      <c r="K22" s="45"/>
      <c r="L22" s="45"/>
      <c r="M22" s="45"/>
      <c r="N22" s="45"/>
      <c r="O22" s="45"/>
      <c r="P22" s="45"/>
      <c r="Q22" s="45"/>
      <c r="R22" s="45"/>
      <c r="S22" s="46"/>
    </row>
    <row r="23" spans="1:19" ht="195.6" customHeight="1" thickBot="1" x14ac:dyDescent="0.3">
      <c r="A23" s="131"/>
      <c r="B23" s="39"/>
      <c r="C23" s="37"/>
      <c r="D23" s="35"/>
      <c r="E23" s="35"/>
      <c r="F23" s="79"/>
      <c r="G23" s="79"/>
      <c r="H23" s="79"/>
      <c r="I23" s="79"/>
      <c r="J23" s="47" t="s">
        <v>66</v>
      </c>
      <c r="K23" s="48"/>
      <c r="L23" s="48"/>
      <c r="M23" s="48"/>
      <c r="N23" s="48"/>
      <c r="O23" s="48"/>
      <c r="P23" s="48"/>
      <c r="Q23" s="48"/>
      <c r="R23" s="48"/>
      <c r="S23" s="49"/>
    </row>
    <row r="24" spans="1:19" ht="82.35" hidden="1" customHeight="1" x14ac:dyDescent="0.35">
      <c r="A24" s="131"/>
      <c r="B24" s="39"/>
      <c r="C24" s="37"/>
      <c r="D24" s="35"/>
      <c r="E24" s="35"/>
      <c r="F24" s="79"/>
      <c r="G24" s="79"/>
      <c r="H24" s="79"/>
      <c r="I24" s="79"/>
      <c r="J24" s="44" t="s">
        <v>24</v>
      </c>
      <c r="K24" s="45"/>
      <c r="L24" s="45"/>
      <c r="M24" s="45"/>
      <c r="N24" s="45"/>
      <c r="O24" s="45"/>
      <c r="P24" s="45"/>
      <c r="Q24" s="45"/>
      <c r="R24" s="45"/>
      <c r="S24" s="46"/>
    </row>
    <row r="25" spans="1:19" ht="44.25" customHeight="1" x14ac:dyDescent="0.25">
      <c r="A25" s="131"/>
      <c r="B25" s="59"/>
      <c r="C25" s="113"/>
      <c r="D25" s="63"/>
      <c r="E25" s="63"/>
      <c r="F25" s="50"/>
      <c r="G25" s="50"/>
      <c r="H25" s="50"/>
      <c r="I25" s="50"/>
      <c r="J25" s="44" t="s">
        <v>67</v>
      </c>
      <c r="K25" s="45"/>
      <c r="L25" s="45"/>
      <c r="M25" s="45"/>
      <c r="N25" s="45"/>
      <c r="O25" s="45"/>
      <c r="P25" s="45"/>
      <c r="Q25" s="45"/>
      <c r="R25" s="45"/>
      <c r="S25" s="46"/>
    </row>
    <row r="26" spans="1:19" ht="165.6" customHeight="1" thickBot="1" x14ac:dyDescent="0.3">
      <c r="A26" s="132"/>
      <c r="B26" s="40"/>
      <c r="C26" s="38"/>
      <c r="D26" s="36"/>
      <c r="E26" s="36"/>
      <c r="F26" s="80"/>
      <c r="G26" s="80"/>
      <c r="H26" s="80"/>
      <c r="I26" s="80"/>
      <c r="J26" s="47" t="s">
        <v>66</v>
      </c>
      <c r="K26" s="48"/>
      <c r="L26" s="48"/>
      <c r="M26" s="48"/>
      <c r="N26" s="48"/>
      <c r="O26" s="48"/>
      <c r="P26" s="48"/>
      <c r="Q26" s="48"/>
      <c r="R26" s="48"/>
      <c r="S26" s="49"/>
    </row>
    <row r="27" spans="1:19" ht="34.5" customHeight="1" thickBot="1" x14ac:dyDescent="0.4">
      <c r="A27" s="17"/>
      <c r="B27" s="18"/>
      <c r="C27" s="19"/>
      <c r="D27" s="20"/>
      <c r="E27" s="20"/>
      <c r="F27" s="21"/>
      <c r="G27" s="21"/>
      <c r="H27" s="21"/>
      <c r="I27" s="21"/>
      <c r="J27" s="22"/>
      <c r="K27" s="22"/>
      <c r="L27" s="22"/>
      <c r="M27" s="22"/>
      <c r="N27" s="22"/>
      <c r="O27" s="22"/>
      <c r="P27" s="22"/>
      <c r="Q27" s="22"/>
      <c r="R27" s="22"/>
      <c r="S27" s="22"/>
    </row>
    <row r="28" spans="1:19" ht="26.25" customHeight="1" x14ac:dyDescent="0.45">
      <c r="A28" s="94" t="s">
        <v>7</v>
      </c>
      <c r="B28" s="97" t="s">
        <v>8</v>
      </c>
      <c r="C28" s="98"/>
      <c r="D28" s="82" t="s">
        <v>9</v>
      </c>
      <c r="E28" s="82"/>
      <c r="F28" s="82" t="s">
        <v>10</v>
      </c>
      <c r="G28" s="82"/>
      <c r="H28" s="82"/>
      <c r="I28" s="82"/>
      <c r="J28" s="103" t="s">
        <v>11</v>
      </c>
      <c r="K28" s="104"/>
      <c r="L28" s="104"/>
      <c r="M28" s="104"/>
      <c r="N28" s="104"/>
      <c r="O28" s="104"/>
      <c r="P28" s="104"/>
      <c r="Q28" s="104"/>
      <c r="R28" s="104"/>
      <c r="S28" s="105"/>
    </row>
    <row r="29" spans="1:19" ht="30" customHeight="1" x14ac:dyDescent="0.45">
      <c r="A29" s="95"/>
      <c r="B29" s="99"/>
      <c r="C29" s="100"/>
      <c r="D29" s="27" t="s">
        <v>12</v>
      </c>
      <c r="E29" s="27" t="s">
        <v>13</v>
      </c>
      <c r="F29" s="112" t="s">
        <v>14</v>
      </c>
      <c r="G29" s="112"/>
      <c r="H29" s="112" t="s">
        <v>15</v>
      </c>
      <c r="I29" s="112"/>
      <c r="J29" s="106"/>
      <c r="K29" s="107"/>
      <c r="L29" s="107"/>
      <c r="M29" s="107"/>
      <c r="N29" s="107"/>
      <c r="O29" s="107"/>
      <c r="P29" s="107"/>
      <c r="Q29" s="107"/>
      <c r="R29" s="107"/>
      <c r="S29" s="108"/>
    </row>
    <row r="30" spans="1:19" ht="26.25" customHeight="1" x14ac:dyDescent="0.25">
      <c r="A30" s="96"/>
      <c r="B30" s="101"/>
      <c r="C30" s="102"/>
      <c r="D30" s="23" t="s">
        <v>16</v>
      </c>
      <c r="E30" s="23" t="s">
        <v>17</v>
      </c>
      <c r="F30" s="81" t="s">
        <v>18</v>
      </c>
      <c r="G30" s="81"/>
      <c r="H30" s="81" t="s">
        <v>19</v>
      </c>
      <c r="I30" s="81"/>
      <c r="J30" s="109"/>
      <c r="K30" s="110"/>
      <c r="L30" s="110"/>
      <c r="M30" s="110"/>
      <c r="N30" s="110"/>
      <c r="O30" s="110"/>
      <c r="P30" s="110"/>
      <c r="Q30" s="110"/>
      <c r="R30" s="110"/>
      <c r="S30" s="111"/>
    </row>
    <row r="31" spans="1:19" ht="38.25" customHeight="1" x14ac:dyDescent="0.25">
      <c r="A31" s="41">
        <v>5</v>
      </c>
      <c r="B31" s="91" t="s">
        <v>20</v>
      </c>
      <c r="C31" s="113" t="s">
        <v>35</v>
      </c>
      <c r="D31" s="50">
        <f>IF(D36=0,0,ROUND(D34/D36*100,1))</f>
        <v>0</v>
      </c>
      <c r="E31" s="50">
        <f>IF(E36=0,0,ROUND(E34/E36*100,1))</f>
        <v>0</v>
      </c>
      <c r="F31" s="53">
        <f>E31-D31</f>
        <v>0</v>
      </c>
      <c r="G31" s="54"/>
      <c r="H31" s="53">
        <f>IF(D31=0,0,ROUND(E31/D31*100,1))</f>
        <v>0</v>
      </c>
      <c r="I31" s="54"/>
      <c r="J31" s="44" t="s">
        <v>69</v>
      </c>
      <c r="K31" s="45"/>
      <c r="L31" s="45"/>
      <c r="M31" s="45"/>
      <c r="N31" s="45"/>
      <c r="O31" s="45"/>
      <c r="P31" s="45"/>
      <c r="Q31" s="45"/>
      <c r="R31" s="45"/>
      <c r="S31" s="46"/>
    </row>
    <row r="32" spans="1:19" ht="188.25" customHeight="1" x14ac:dyDescent="0.25">
      <c r="A32" s="42"/>
      <c r="B32" s="92"/>
      <c r="C32" s="114"/>
      <c r="D32" s="51"/>
      <c r="E32" s="51"/>
      <c r="F32" s="55"/>
      <c r="G32" s="56"/>
      <c r="H32" s="55"/>
      <c r="I32" s="56"/>
      <c r="J32" s="68" t="str">
        <f>"El indicador al final del período de evaluación registró un alcanzado del "&amp;E31&amp;" por ciento en comparación con la meta programada del "&amp;D31&amp;" por ciento, representa un cumplimiento de la meta del "&amp;H31&amp;" por ciento, colocando el indicador en un semáforo de color "&amp;IF(AND(D31=0,H31=0),"",IF(AND(H31&gt;=95,H31&lt;=105,H34&gt;=95,H34&lt;=105,H36&gt;=95,H36&lt;=105),"VERDE:SE LOGRÓ LA META",IF(AND(H31&gt;=95,H31&lt;=105,H34&lt;95),"VERDE:AUNQUE EL INDICADOR ES VERDE, HAY VARIACIÓN EN VARIABLES",IF(AND(H31&gt;=95,H31&lt;=105,H34&gt;105),"VERDE:AUNQUE EL INDICADOR ES VERDE, HAY VARIACIÓN EN VARIABLES",IF(AND(H31&gt;=95,H31&lt;=105,H36&lt;95),"VERDE:AUNQUE EL INDICADOR ES VERDE, HAY VARIACIÓN EN VARIABLES",IF(AND(H31&gt;=95,H31&lt;=105,H36&gt;105),"VERDE:AUNQUE EL INDICADOR ES VERDE, HAY VARIACIÓN EN VARIABLES",IF(OR(AND(H31&gt;=90,H31&lt;95),AND(H31&gt;105,H31&lt;=110)),"AMARILLO",IF(OR(H31&lt;90,H31&gt;110),"ROJO",IF(AND(D31&lt;&gt;0,E31=0),"ROJO","")))))))))&amp;". 
"&amp;IF(AND(D31=0,E31=0),"NO",IF(OR(H31&lt;95,H31&gt;105),"SI","NO"))&amp;" hubo variación en el indicador y "&amp;IF(AND(D34=0,D36=0,H34=0,H36=0),"NO",IF(OR(H34&lt;95,H34&gt;105,H36&lt;95,H36&gt;105),"SI","NO"))&amp;"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32" s="69"/>
      <c r="L32" s="69"/>
      <c r="M32" s="69"/>
      <c r="N32" s="69"/>
      <c r="O32" s="69"/>
      <c r="P32" s="69"/>
      <c r="Q32" s="69"/>
      <c r="R32" s="69"/>
      <c r="S32" s="70"/>
    </row>
    <row r="33" spans="1:19" ht="258.75" customHeight="1" x14ac:dyDescent="0.25">
      <c r="A33" s="42"/>
      <c r="B33" s="93"/>
      <c r="C33" s="115"/>
      <c r="D33" s="52"/>
      <c r="E33" s="52"/>
      <c r="F33" s="57"/>
      <c r="G33" s="58"/>
      <c r="H33" s="57"/>
      <c r="I33" s="58"/>
      <c r="J33" s="71" t="s">
        <v>72</v>
      </c>
      <c r="K33" s="72"/>
      <c r="L33" s="72"/>
      <c r="M33" s="72"/>
      <c r="N33" s="72"/>
      <c r="O33" s="72"/>
      <c r="P33" s="72"/>
      <c r="Q33" s="72"/>
      <c r="R33" s="72"/>
      <c r="S33" s="73"/>
    </row>
    <row r="34" spans="1:19" ht="35.25" customHeight="1" x14ac:dyDescent="0.25">
      <c r="A34" s="42"/>
      <c r="B34" s="59" t="s">
        <v>21</v>
      </c>
      <c r="C34" s="61" t="s">
        <v>36</v>
      </c>
      <c r="D34" s="63">
        <v>0</v>
      </c>
      <c r="E34" s="63">
        <v>0</v>
      </c>
      <c r="F34" s="53">
        <f t="shared" ref="F34" si="2">E34-D34</f>
        <v>0</v>
      </c>
      <c r="G34" s="54"/>
      <c r="H34" s="53">
        <f t="shared" ref="H34" si="3">IF(D34=0,0,ROUND(E34/D34*100,1))</f>
        <v>0</v>
      </c>
      <c r="I34" s="54"/>
      <c r="J34" s="44" t="s">
        <v>71</v>
      </c>
      <c r="K34" s="45"/>
      <c r="L34" s="45"/>
      <c r="M34" s="45"/>
      <c r="N34" s="45"/>
      <c r="O34" s="45"/>
      <c r="P34" s="45"/>
      <c r="Q34" s="45"/>
      <c r="R34" s="45"/>
      <c r="S34" s="46"/>
    </row>
    <row r="35" spans="1:19" ht="223.5" customHeight="1" thickBot="1" x14ac:dyDescent="0.3">
      <c r="A35" s="42"/>
      <c r="B35" s="60"/>
      <c r="C35" s="62"/>
      <c r="D35" s="64"/>
      <c r="E35" s="64"/>
      <c r="F35" s="57"/>
      <c r="G35" s="58"/>
      <c r="H35" s="57"/>
      <c r="I35" s="58"/>
      <c r="J35" s="47" t="s">
        <v>66</v>
      </c>
      <c r="K35" s="48"/>
      <c r="L35" s="48"/>
      <c r="M35" s="48"/>
      <c r="N35" s="48"/>
      <c r="O35" s="48"/>
      <c r="P35" s="48"/>
      <c r="Q35" s="48"/>
      <c r="R35" s="48"/>
      <c r="S35" s="49"/>
    </row>
    <row r="36" spans="1:19" ht="36.75" customHeight="1" x14ac:dyDescent="0.25">
      <c r="A36" s="42"/>
      <c r="B36" s="39" t="s">
        <v>23</v>
      </c>
      <c r="C36" s="37" t="s">
        <v>41</v>
      </c>
      <c r="D36" s="35">
        <v>0</v>
      </c>
      <c r="E36" s="35">
        <v>0</v>
      </c>
      <c r="F36" s="79">
        <f>E36-D36</f>
        <v>0</v>
      </c>
      <c r="G36" s="79"/>
      <c r="H36" s="79">
        <f>IF(D36=0,0,ROUND(E36/D36*100,1))</f>
        <v>0</v>
      </c>
      <c r="I36" s="79"/>
      <c r="J36" s="44" t="s">
        <v>68</v>
      </c>
      <c r="K36" s="45"/>
      <c r="L36" s="45"/>
      <c r="M36" s="45"/>
      <c r="N36" s="45"/>
      <c r="O36" s="45"/>
      <c r="P36" s="45"/>
      <c r="Q36" s="45"/>
      <c r="R36" s="45"/>
      <c r="S36" s="46"/>
    </row>
    <row r="37" spans="1:19" ht="219" customHeight="1" thickBot="1" x14ac:dyDescent="0.3">
      <c r="A37" s="42"/>
      <c r="B37" s="39"/>
      <c r="C37" s="37"/>
      <c r="D37" s="35"/>
      <c r="E37" s="35"/>
      <c r="F37" s="79"/>
      <c r="G37" s="79"/>
      <c r="H37" s="79"/>
      <c r="I37" s="79"/>
      <c r="J37" s="47" t="s">
        <v>66</v>
      </c>
      <c r="K37" s="48"/>
      <c r="L37" s="48"/>
      <c r="M37" s="48"/>
      <c r="N37" s="48"/>
      <c r="O37" s="48"/>
      <c r="P37" s="48"/>
      <c r="Q37" s="48"/>
      <c r="R37" s="48"/>
      <c r="S37" s="49"/>
    </row>
    <row r="38" spans="1:19" ht="87" customHeight="1" x14ac:dyDescent="0.25">
      <c r="A38" s="42"/>
      <c r="B38" s="39"/>
      <c r="C38" s="37"/>
      <c r="D38" s="35"/>
      <c r="E38" s="35"/>
      <c r="F38" s="79"/>
      <c r="G38" s="79"/>
      <c r="H38" s="79"/>
      <c r="I38" s="79"/>
      <c r="J38" s="44" t="s">
        <v>67</v>
      </c>
      <c r="K38" s="45"/>
      <c r="L38" s="45"/>
      <c r="M38" s="45"/>
      <c r="N38" s="45"/>
      <c r="O38" s="45"/>
      <c r="P38" s="45"/>
      <c r="Q38" s="45"/>
      <c r="R38" s="45"/>
      <c r="S38" s="46"/>
    </row>
    <row r="39" spans="1:19" ht="161.25" customHeight="1" thickBot="1" x14ac:dyDescent="0.3">
      <c r="A39" s="43"/>
      <c r="B39" s="40"/>
      <c r="C39" s="38"/>
      <c r="D39" s="36"/>
      <c r="E39" s="36"/>
      <c r="F39" s="80"/>
      <c r="G39" s="80"/>
      <c r="H39" s="80"/>
      <c r="I39" s="80"/>
      <c r="J39" s="47" t="s">
        <v>66</v>
      </c>
      <c r="K39" s="48"/>
      <c r="L39" s="48"/>
      <c r="M39" s="48"/>
      <c r="N39" s="48"/>
      <c r="O39" s="48"/>
      <c r="P39" s="48"/>
      <c r="Q39" s="48"/>
      <c r="R39" s="48"/>
      <c r="S39" s="49"/>
    </row>
    <row r="40" spans="1:19" ht="54" customHeight="1" thickBot="1" x14ac:dyDescent="0.4">
      <c r="A40" s="138"/>
      <c r="B40" s="117"/>
      <c r="C40" s="117"/>
      <c r="D40" s="117"/>
      <c r="E40" s="117"/>
      <c r="F40" s="117"/>
      <c r="G40" s="117"/>
      <c r="H40" s="117"/>
      <c r="I40" s="117"/>
      <c r="J40" s="117"/>
      <c r="K40" s="117"/>
      <c r="L40" s="117"/>
      <c r="M40" s="117"/>
      <c r="N40" s="117"/>
      <c r="O40" s="117"/>
      <c r="P40" s="117"/>
      <c r="Q40" s="117"/>
      <c r="R40" s="117"/>
      <c r="S40" s="139"/>
    </row>
    <row r="41" spans="1:19" ht="26.25" customHeight="1" x14ac:dyDescent="0.45">
      <c r="A41" s="94" t="s">
        <v>7</v>
      </c>
      <c r="B41" s="97" t="s">
        <v>8</v>
      </c>
      <c r="C41" s="98"/>
      <c r="D41" s="82" t="s">
        <v>9</v>
      </c>
      <c r="E41" s="82"/>
      <c r="F41" s="82" t="s">
        <v>10</v>
      </c>
      <c r="G41" s="82"/>
      <c r="H41" s="82"/>
      <c r="I41" s="82"/>
      <c r="J41" s="103" t="s">
        <v>11</v>
      </c>
      <c r="K41" s="104"/>
      <c r="L41" s="104"/>
      <c r="M41" s="104"/>
      <c r="N41" s="104"/>
      <c r="O41" s="104"/>
      <c r="P41" s="104"/>
      <c r="Q41" s="104"/>
      <c r="R41" s="104"/>
      <c r="S41" s="105"/>
    </row>
    <row r="42" spans="1:19" ht="30" customHeight="1" x14ac:dyDescent="0.45">
      <c r="A42" s="95"/>
      <c r="B42" s="99"/>
      <c r="C42" s="100"/>
      <c r="D42" s="27" t="s">
        <v>12</v>
      </c>
      <c r="E42" s="27" t="s">
        <v>13</v>
      </c>
      <c r="F42" s="112" t="s">
        <v>14</v>
      </c>
      <c r="G42" s="112"/>
      <c r="H42" s="112" t="s">
        <v>15</v>
      </c>
      <c r="I42" s="112"/>
      <c r="J42" s="106"/>
      <c r="K42" s="107"/>
      <c r="L42" s="107"/>
      <c r="M42" s="107"/>
      <c r="N42" s="107"/>
      <c r="O42" s="107"/>
      <c r="P42" s="107"/>
      <c r="Q42" s="107"/>
      <c r="R42" s="107"/>
      <c r="S42" s="108"/>
    </row>
    <row r="43" spans="1:19" ht="26.25" customHeight="1" x14ac:dyDescent="0.25">
      <c r="A43" s="96"/>
      <c r="B43" s="101"/>
      <c r="C43" s="102"/>
      <c r="D43" s="23" t="s">
        <v>16</v>
      </c>
      <c r="E43" s="23" t="s">
        <v>17</v>
      </c>
      <c r="F43" s="81" t="s">
        <v>18</v>
      </c>
      <c r="G43" s="81"/>
      <c r="H43" s="81" t="s">
        <v>19</v>
      </c>
      <c r="I43" s="81"/>
      <c r="J43" s="109"/>
      <c r="K43" s="110"/>
      <c r="L43" s="110"/>
      <c r="M43" s="110"/>
      <c r="N43" s="110"/>
      <c r="O43" s="110"/>
      <c r="P43" s="110"/>
      <c r="Q43" s="110"/>
      <c r="R43" s="110"/>
      <c r="S43" s="111"/>
    </row>
    <row r="44" spans="1:19" ht="37.5" customHeight="1" x14ac:dyDescent="0.25">
      <c r="A44" s="41">
        <v>6</v>
      </c>
      <c r="B44" s="91" t="s">
        <v>20</v>
      </c>
      <c r="C44" s="113" t="s">
        <v>25</v>
      </c>
      <c r="D44" s="50">
        <f>IF(D49=0,0,ROUND(D47/D49*100,1))</f>
        <v>98.6</v>
      </c>
      <c r="E44" s="50">
        <f>IF(E49=0,0,ROUND(E47/E49*100,1))</f>
        <v>93.4</v>
      </c>
      <c r="F44" s="53">
        <f>E44-D44</f>
        <v>-5.1999999999999886</v>
      </c>
      <c r="G44" s="54"/>
      <c r="H44" s="53">
        <f>IF(D44=0,0,ROUND(E44/D44*100,1))</f>
        <v>94.7</v>
      </c>
      <c r="I44" s="54"/>
      <c r="J44" s="44" t="s">
        <v>69</v>
      </c>
      <c r="K44" s="45"/>
      <c r="L44" s="45"/>
      <c r="M44" s="45"/>
      <c r="N44" s="45"/>
      <c r="O44" s="45"/>
      <c r="P44" s="45"/>
      <c r="Q44" s="45"/>
      <c r="R44" s="45"/>
      <c r="S44" s="46"/>
    </row>
    <row r="45" spans="1:19" ht="179.25" customHeight="1" x14ac:dyDescent="0.25">
      <c r="A45" s="42"/>
      <c r="B45" s="92"/>
      <c r="C45" s="114"/>
      <c r="D45" s="51"/>
      <c r="E45" s="51"/>
      <c r="F45" s="55"/>
      <c r="G45" s="56"/>
      <c r="H45" s="55"/>
      <c r="I45" s="56"/>
      <c r="J45" s="68" t="str">
        <f>"El indicador al final del período de evaluación registró un alcanzado del "&amp;E44&amp;" por ciento en comparación con la meta programada del "&amp;D44&amp;" por ciento, representa un cumplimiento de la meta del "&amp;H44&amp;" por ciento, colocando el indicador en un semáforo de color "&amp;IF(AND(D44=0,H44=0),"",IF(AND(H44&gt;=95,H44&lt;=105,H47&gt;=95,H47&lt;=105,H49&gt;=95,H49&lt;=105),"VERDE:SE LOGRÓ LA META",IF(AND(H44&gt;=95,H44&lt;=105,H47&lt;95),"VERDE:AUNQUE EL INDICADOR ES VERDE, HAY VARIACIÓN EN VARIABLES",IF(AND(H44&gt;=95,H44&lt;=105,H47&gt;105),"VERDE:AUNQUE EL INDICADOR ES VERDE, HAY VARIACIÓN EN VARIABLES",IF(AND(H44&gt;=95,H44&lt;=105,H49&lt;95),"VERDE:AUNQUE EL INDICADOR ES VERDE, HAY VARIACIÓN EN VARIABLES",IF(AND(H44&gt;=95,H44&lt;=105,H49&gt;105),"VERDE:AUNQUE EL INDICADOR ES VERDE, HAY VARIACIÓN EN VARIABLES",IF(OR(AND(H44&gt;=90,H44&lt;95),AND(H44&gt;105,H44&lt;=110)),"AMARILLO",IF(OR(H44&lt;90,H44&gt;110),"ROJO",IF(AND(D44&lt;&gt;0,E44=0),"ROJO","")))))))))&amp;". 
"&amp;IF(AND(D44=0,E44=0),"NO",IF(OR(H44&lt;95,H44&gt;105),"SI","NO"))&amp;" hubo variación en el indicador y "&amp;IF(AND(D47=0,D49=0,H47=0,H49=0),"NO",IF(OR(H47&lt;95,H47&gt;105,H49&lt;95,H49&gt;105),"SI","NO"))&amp;" hubo variación en variables."</f>
        <v>El indicador al final del período de evaluación registró un alcanzado del 93.4 por ciento en comparación con la meta programada del 98.6 por ciento, representa un cumplimiento de la meta del 94.7 por ciento, colocando el indicador en un semáforo de color AMARILLO. 
SI hubo variación en el indicador y SI hubo variación en variables.</v>
      </c>
      <c r="K45" s="69"/>
      <c r="L45" s="69"/>
      <c r="M45" s="69"/>
      <c r="N45" s="69"/>
      <c r="O45" s="69"/>
      <c r="P45" s="69"/>
      <c r="Q45" s="69"/>
      <c r="R45" s="69"/>
      <c r="S45" s="70"/>
    </row>
    <row r="46" spans="1:19" ht="292.5" customHeight="1" x14ac:dyDescent="0.25">
      <c r="A46" s="42"/>
      <c r="B46" s="93"/>
      <c r="C46" s="115"/>
      <c r="D46" s="52"/>
      <c r="E46" s="52"/>
      <c r="F46" s="57"/>
      <c r="G46" s="58"/>
      <c r="H46" s="57"/>
      <c r="I46" s="58"/>
      <c r="J46" s="71" t="s">
        <v>80</v>
      </c>
      <c r="K46" s="72"/>
      <c r="L46" s="72"/>
      <c r="M46" s="72"/>
      <c r="N46" s="72"/>
      <c r="O46" s="72"/>
      <c r="P46" s="72"/>
      <c r="Q46" s="72"/>
      <c r="R46" s="72"/>
      <c r="S46" s="73"/>
    </row>
    <row r="47" spans="1:19" ht="33" customHeight="1" x14ac:dyDescent="0.25">
      <c r="A47" s="42"/>
      <c r="B47" s="59" t="s">
        <v>21</v>
      </c>
      <c r="C47" s="61" t="s">
        <v>42</v>
      </c>
      <c r="D47" s="63">
        <v>1380</v>
      </c>
      <c r="E47" s="63">
        <v>1733</v>
      </c>
      <c r="F47" s="53">
        <f t="shared" ref="F47" si="4">E47-D47</f>
        <v>353</v>
      </c>
      <c r="G47" s="54"/>
      <c r="H47" s="53">
        <f t="shared" ref="H47" si="5">IF(D47=0,0,ROUND(E47/D47*100,1))</f>
        <v>125.6</v>
      </c>
      <c r="I47" s="54"/>
      <c r="J47" s="44" t="s">
        <v>71</v>
      </c>
      <c r="K47" s="45"/>
      <c r="L47" s="45"/>
      <c r="M47" s="45"/>
      <c r="N47" s="45"/>
      <c r="O47" s="45"/>
      <c r="P47" s="45"/>
      <c r="Q47" s="45"/>
      <c r="R47" s="45"/>
      <c r="S47" s="46"/>
    </row>
    <row r="48" spans="1:19" ht="232.5" customHeight="1" thickBot="1" x14ac:dyDescent="0.3">
      <c r="A48" s="42"/>
      <c r="B48" s="60"/>
      <c r="C48" s="62"/>
      <c r="D48" s="64"/>
      <c r="E48" s="64"/>
      <c r="F48" s="57"/>
      <c r="G48" s="58"/>
      <c r="H48" s="57"/>
      <c r="I48" s="58"/>
      <c r="J48" s="47" t="s">
        <v>81</v>
      </c>
      <c r="K48" s="48"/>
      <c r="L48" s="48"/>
      <c r="M48" s="48"/>
      <c r="N48" s="48"/>
      <c r="O48" s="48"/>
      <c r="P48" s="48"/>
      <c r="Q48" s="48"/>
      <c r="R48" s="48"/>
      <c r="S48" s="49"/>
    </row>
    <row r="49" spans="1:19" ht="52.5" customHeight="1" x14ac:dyDescent="0.25">
      <c r="A49" s="42"/>
      <c r="B49" s="140" t="s">
        <v>23</v>
      </c>
      <c r="C49" s="121" t="s">
        <v>43</v>
      </c>
      <c r="D49" s="143">
        <v>1400</v>
      </c>
      <c r="E49" s="143">
        <v>1855</v>
      </c>
      <c r="F49" s="79">
        <f>E49-D49</f>
        <v>455</v>
      </c>
      <c r="G49" s="79"/>
      <c r="H49" s="79">
        <f>IF(D49=0,0,ROUND(E49/D49*100,1))</f>
        <v>132.5</v>
      </c>
      <c r="I49" s="79"/>
      <c r="J49" s="44" t="s">
        <v>68</v>
      </c>
      <c r="K49" s="45"/>
      <c r="L49" s="45"/>
      <c r="M49" s="45"/>
      <c r="N49" s="45"/>
      <c r="O49" s="45"/>
      <c r="P49" s="45"/>
      <c r="Q49" s="45"/>
      <c r="R49" s="45"/>
      <c r="S49" s="46"/>
    </row>
    <row r="50" spans="1:19" ht="238.5" customHeight="1" thickBot="1" x14ac:dyDescent="0.3">
      <c r="A50" s="42"/>
      <c r="B50" s="140"/>
      <c r="C50" s="121"/>
      <c r="D50" s="143"/>
      <c r="E50" s="143"/>
      <c r="F50" s="79"/>
      <c r="G50" s="79"/>
      <c r="H50" s="79"/>
      <c r="I50" s="79"/>
      <c r="J50" s="47" t="s">
        <v>82</v>
      </c>
      <c r="K50" s="48"/>
      <c r="L50" s="48"/>
      <c r="M50" s="48"/>
      <c r="N50" s="48"/>
      <c r="O50" s="48"/>
      <c r="P50" s="48"/>
      <c r="Q50" s="48"/>
      <c r="R50" s="48"/>
      <c r="S50" s="49"/>
    </row>
    <row r="51" spans="1:19" ht="67.5" customHeight="1" x14ac:dyDescent="0.25">
      <c r="A51" s="42"/>
      <c r="B51" s="140"/>
      <c r="C51" s="121"/>
      <c r="D51" s="143"/>
      <c r="E51" s="143"/>
      <c r="F51" s="79"/>
      <c r="G51" s="79"/>
      <c r="H51" s="79"/>
      <c r="I51" s="79"/>
      <c r="J51" s="44" t="s">
        <v>67</v>
      </c>
      <c r="K51" s="45"/>
      <c r="L51" s="45"/>
      <c r="M51" s="45"/>
      <c r="N51" s="45"/>
      <c r="O51" s="45"/>
      <c r="P51" s="45"/>
      <c r="Q51" s="45"/>
      <c r="R51" s="45"/>
      <c r="S51" s="46"/>
    </row>
    <row r="52" spans="1:19" ht="177.75" customHeight="1" thickBot="1" x14ac:dyDescent="0.3">
      <c r="A52" s="43"/>
      <c r="B52" s="141"/>
      <c r="C52" s="142"/>
      <c r="D52" s="144"/>
      <c r="E52" s="144"/>
      <c r="F52" s="80"/>
      <c r="G52" s="80"/>
      <c r="H52" s="80"/>
      <c r="I52" s="80"/>
      <c r="J52" s="47" t="s">
        <v>79</v>
      </c>
      <c r="K52" s="48"/>
      <c r="L52" s="48"/>
      <c r="M52" s="48"/>
      <c r="N52" s="48"/>
      <c r="O52" s="48"/>
      <c r="P52" s="48"/>
      <c r="Q52" s="48"/>
      <c r="R52" s="48"/>
      <c r="S52" s="49"/>
    </row>
    <row r="53" spans="1:19" ht="30" customHeight="1" thickBot="1" x14ac:dyDescent="0.4">
      <c r="A53" s="13"/>
      <c r="B53" s="2"/>
      <c r="C53" s="2"/>
      <c r="D53" s="2"/>
      <c r="E53" s="2"/>
      <c r="F53" s="2"/>
      <c r="G53" s="2"/>
      <c r="H53" s="2"/>
      <c r="I53" s="2"/>
      <c r="J53" s="2"/>
      <c r="K53" s="2"/>
      <c r="L53" s="2"/>
      <c r="M53" s="2"/>
      <c r="N53" s="2"/>
      <c r="O53" s="2"/>
      <c r="P53" s="2"/>
      <c r="Q53" s="2"/>
      <c r="R53" s="2"/>
      <c r="S53" s="14"/>
    </row>
    <row r="54" spans="1:19" ht="26.25" customHeight="1" x14ac:dyDescent="0.45">
      <c r="A54" s="94" t="s">
        <v>7</v>
      </c>
      <c r="B54" s="97" t="s">
        <v>8</v>
      </c>
      <c r="C54" s="98"/>
      <c r="D54" s="82" t="s">
        <v>9</v>
      </c>
      <c r="E54" s="82"/>
      <c r="F54" s="82" t="s">
        <v>10</v>
      </c>
      <c r="G54" s="82"/>
      <c r="H54" s="82"/>
      <c r="I54" s="82"/>
      <c r="J54" s="103" t="s">
        <v>11</v>
      </c>
      <c r="K54" s="104"/>
      <c r="L54" s="104"/>
      <c r="M54" s="104"/>
      <c r="N54" s="104"/>
      <c r="O54" s="104"/>
      <c r="P54" s="104"/>
      <c r="Q54" s="104"/>
      <c r="R54" s="104"/>
      <c r="S54" s="105"/>
    </row>
    <row r="55" spans="1:19" ht="30" customHeight="1" x14ac:dyDescent="0.45">
      <c r="A55" s="95"/>
      <c r="B55" s="99"/>
      <c r="C55" s="100"/>
      <c r="D55" s="27" t="s">
        <v>12</v>
      </c>
      <c r="E55" s="27" t="s">
        <v>13</v>
      </c>
      <c r="F55" s="112" t="s">
        <v>14</v>
      </c>
      <c r="G55" s="112"/>
      <c r="H55" s="112" t="s">
        <v>15</v>
      </c>
      <c r="I55" s="112"/>
      <c r="J55" s="106"/>
      <c r="K55" s="107"/>
      <c r="L55" s="107"/>
      <c r="M55" s="107"/>
      <c r="N55" s="107"/>
      <c r="O55" s="107"/>
      <c r="P55" s="107"/>
      <c r="Q55" s="107"/>
      <c r="R55" s="107"/>
      <c r="S55" s="108"/>
    </row>
    <row r="56" spans="1:19" ht="26.25" customHeight="1" x14ac:dyDescent="0.25">
      <c r="A56" s="96"/>
      <c r="B56" s="101"/>
      <c r="C56" s="102"/>
      <c r="D56" s="23" t="s">
        <v>16</v>
      </c>
      <c r="E56" s="23" t="s">
        <v>17</v>
      </c>
      <c r="F56" s="81" t="s">
        <v>18</v>
      </c>
      <c r="G56" s="81"/>
      <c r="H56" s="81" t="s">
        <v>19</v>
      </c>
      <c r="I56" s="81"/>
      <c r="J56" s="109"/>
      <c r="K56" s="110"/>
      <c r="L56" s="110"/>
      <c r="M56" s="110"/>
      <c r="N56" s="110"/>
      <c r="O56" s="110"/>
      <c r="P56" s="110"/>
      <c r="Q56" s="110"/>
      <c r="R56" s="110"/>
      <c r="S56" s="111"/>
    </row>
    <row r="57" spans="1:19" ht="59.25" customHeight="1" x14ac:dyDescent="0.25">
      <c r="A57" s="41">
        <v>7</v>
      </c>
      <c r="B57" s="91" t="s">
        <v>20</v>
      </c>
      <c r="C57" s="113" t="s">
        <v>26</v>
      </c>
      <c r="D57" s="50">
        <f>IF(D62=0,0,ROUND(D60/D62*100,1))</f>
        <v>0</v>
      </c>
      <c r="E57" s="50">
        <f>IF(E62=0,0,ROUND(E60/E62*100,1))</f>
        <v>0</v>
      </c>
      <c r="F57" s="53">
        <f>E57-D57</f>
        <v>0</v>
      </c>
      <c r="G57" s="54"/>
      <c r="H57" s="53">
        <f>IF(D57=0,0,ROUND(E57/D57*100,1))</f>
        <v>0</v>
      </c>
      <c r="I57" s="54"/>
      <c r="J57" s="44" t="s">
        <v>69</v>
      </c>
      <c r="K57" s="45"/>
      <c r="L57" s="45"/>
      <c r="M57" s="45"/>
      <c r="N57" s="45"/>
      <c r="O57" s="45"/>
      <c r="P57" s="45"/>
      <c r="Q57" s="45"/>
      <c r="R57" s="45"/>
      <c r="S57" s="46"/>
    </row>
    <row r="58" spans="1:19" ht="166.5" customHeight="1" x14ac:dyDescent="0.25">
      <c r="A58" s="42"/>
      <c r="B58" s="92"/>
      <c r="C58" s="114"/>
      <c r="D58" s="51"/>
      <c r="E58" s="51"/>
      <c r="F58" s="55"/>
      <c r="G58" s="56"/>
      <c r="H58" s="55"/>
      <c r="I58" s="56"/>
      <c r="J58" s="68" t="str">
        <f>"El indicador al final del período de evaluación registró un alcanzado del "&amp;E57&amp;" por ciento en comparación con la meta programada del "&amp;D57&amp;" por ciento, representa un cumplimiento de la meta del "&amp;H57&amp;" por ciento, colocando el indicador en un semáforo de color "&amp;IF(AND(D57=0,H57=0),"",IF(AND(H57&gt;=95,H57&lt;=105,H60&gt;=95,H60&lt;=105,H62&gt;=95,H62&lt;=105),"VERDE:SE LOGRÓ LA META",IF(AND(H57&gt;=95,H57&lt;=105,H60&lt;95),"VERDE:AUNQUE EL INDICADOR ES VERDE, HAY VARIACIÓN EN VARIABLES",IF(AND(H57&gt;=95,H57&lt;=105,H60&gt;105),"VERDE:AUNQUE EL INDICADOR ES VERDE, HAY VARIACIÓN EN VARIABLES",IF(AND(H57&gt;=95,H57&lt;=105,H62&lt;95),"VERDE:AUNQUE EL INDICADOR ES VERDE, HAY VARIACIÓN EN VARIABLES",IF(AND(H57&gt;=95,H57&lt;=105,H62&gt;105),"VERDE:AUNQUE EL INDICADOR ES VERDE, HAY VARIACIÓN EN VARIABLES",IF(OR(AND(H57&gt;=90,H57&lt;95),AND(H57&gt;105,H57&lt;=110)),"AMARILLO",IF(OR(H57&lt;90,H57&gt;110),"ROJO",IF(AND(D57&lt;&gt;0,E57=0),"ROJO","")))))))))&amp;". 
"&amp;IF(AND(D57=0,E57=0),"NO",IF(OR(H57&lt;95,H57&gt;105),"SI","NO"))&amp;" hubo variación en el indicador y "&amp;IF(AND(D60=0,D62=0,H60=0,H62=0),"NO",IF(OR(H60&lt;95,H60&gt;105,H62&lt;95,H62&gt;105),"SI","NO"))&amp;"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58" s="69"/>
      <c r="L58" s="69"/>
      <c r="M58" s="69"/>
      <c r="N58" s="69"/>
      <c r="O58" s="69"/>
      <c r="P58" s="69"/>
      <c r="Q58" s="69"/>
      <c r="R58" s="69"/>
      <c r="S58" s="70"/>
    </row>
    <row r="59" spans="1:19" ht="276.75" customHeight="1" x14ac:dyDescent="0.25">
      <c r="A59" s="42"/>
      <c r="B59" s="93"/>
      <c r="C59" s="115"/>
      <c r="D59" s="52"/>
      <c r="E59" s="52"/>
      <c r="F59" s="57"/>
      <c r="G59" s="58"/>
      <c r="H59" s="57"/>
      <c r="I59" s="58"/>
      <c r="J59" s="71" t="s">
        <v>59</v>
      </c>
      <c r="K59" s="72"/>
      <c r="L59" s="72"/>
      <c r="M59" s="72"/>
      <c r="N59" s="72"/>
      <c r="O59" s="72"/>
      <c r="P59" s="72"/>
      <c r="Q59" s="72"/>
      <c r="R59" s="72"/>
      <c r="S59" s="73"/>
    </row>
    <row r="60" spans="1:19" ht="38.25" customHeight="1" x14ac:dyDescent="0.25">
      <c r="A60" s="42"/>
      <c r="B60" s="59" t="s">
        <v>21</v>
      </c>
      <c r="C60" s="61" t="s">
        <v>27</v>
      </c>
      <c r="D60" s="63">
        <v>0</v>
      </c>
      <c r="E60" s="63">
        <v>0</v>
      </c>
      <c r="F60" s="53">
        <f t="shared" ref="F60" si="6">E60-D60</f>
        <v>0</v>
      </c>
      <c r="G60" s="54"/>
      <c r="H60" s="53">
        <f t="shared" ref="H60" si="7">IF(D60=0,0,ROUND(E60/D60*100,1))</f>
        <v>0</v>
      </c>
      <c r="I60" s="54"/>
      <c r="J60" s="44" t="s">
        <v>71</v>
      </c>
      <c r="K60" s="45"/>
      <c r="L60" s="45"/>
      <c r="M60" s="45"/>
      <c r="N60" s="45"/>
      <c r="O60" s="45"/>
      <c r="P60" s="45"/>
      <c r="Q60" s="45"/>
      <c r="R60" s="45"/>
      <c r="S60" s="46"/>
    </row>
    <row r="61" spans="1:19" ht="207" customHeight="1" x14ac:dyDescent="0.25">
      <c r="A61" s="42"/>
      <c r="B61" s="60"/>
      <c r="C61" s="62"/>
      <c r="D61" s="64"/>
      <c r="E61" s="64"/>
      <c r="F61" s="57"/>
      <c r="G61" s="58"/>
      <c r="H61" s="57"/>
      <c r="I61" s="58"/>
      <c r="J61" s="122" t="s">
        <v>66</v>
      </c>
      <c r="K61" s="123"/>
      <c r="L61" s="123"/>
      <c r="M61" s="123"/>
      <c r="N61" s="123"/>
      <c r="O61" s="123"/>
      <c r="P61" s="123"/>
      <c r="Q61" s="123"/>
      <c r="R61" s="123"/>
      <c r="S61" s="124"/>
    </row>
    <row r="62" spans="1:19" ht="33.75" customHeight="1" x14ac:dyDescent="0.25">
      <c r="A62" s="42"/>
      <c r="B62" s="39" t="s">
        <v>23</v>
      </c>
      <c r="C62" s="37" t="s">
        <v>44</v>
      </c>
      <c r="D62" s="35">
        <v>0</v>
      </c>
      <c r="E62" s="35">
        <v>0</v>
      </c>
      <c r="F62" s="79">
        <f>E62-D62</f>
        <v>0</v>
      </c>
      <c r="G62" s="79"/>
      <c r="H62" s="79">
        <f>IF(D62=0,0,ROUND(E62/D62*100,1))</f>
        <v>0</v>
      </c>
      <c r="I62" s="79"/>
      <c r="J62" s="44" t="s">
        <v>68</v>
      </c>
      <c r="K62" s="45"/>
      <c r="L62" s="45"/>
      <c r="M62" s="45"/>
      <c r="N62" s="45"/>
      <c r="O62" s="45"/>
      <c r="P62" s="45"/>
      <c r="Q62" s="45"/>
      <c r="R62" s="45"/>
      <c r="S62" s="46"/>
    </row>
    <row r="63" spans="1:19" ht="191.25" customHeight="1" thickBot="1" x14ac:dyDescent="0.3">
      <c r="A63" s="42"/>
      <c r="B63" s="39"/>
      <c r="C63" s="37"/>
      <c r="D63" s="35"/>
      <c r="E63" s="35"/>
      <c r="F63" s="79"/>
      <c r="G63" s="79"/>
      <c r="H63" s="79"/>
      <c r="I63" s="79"/>
      <c r="J63" s="47" t="s">
        <v>66</v>
      </c>
      <c r="K63" s="48"/>
      <c r="L63" s="48"/>
      <c r="M63" s="48"/>
      <c r="N63" s="48"/>
      <c r="O63" s="48"/>
      <c r="P63" s="48"/>
      <c r="Q63" s="48"/>
      <c r="R63" s="48"/>
      <c r="S63" s="49"/>
    </row>
    <row r="64" spans="1:19" ht="77.25" customHeight="1" x14ac:dyDescent="0.25">
      <c r="A64" s="42"/>
      <c r="B64" s="39"/>
      <c r="C64" s="37"/>
      <c r="D64" s="35"/>
      <c r="E64" s="35"/>
      <c r="F64" s="79"/>
      <c r="G64" s="79"/>
      <c r="H64" s="79"/>
      <c r="I64" s="79"/>
      <c r="J64" s="44" t="s">
        <v>67</v>
      </c>
      <c r="K64" s="45"/>
      <c r="L64" s="45"/>
      <c r="M64" s="45"/>
      <c r="N64" s="45"/>
      <c r="O64" s="45"/>
      <c r="P64" s="45"/>
      <c r="Q64" s="45"/>
      <c r="R64" s="45"/>
      <c r="S64" s="46"/>
    </row>
    <row r="65" spans="1:19" ht="191.25" customHeight="1" thickBot="1" x14ac:dyDescent="0.3">
      <c r="A65" s="43"/>
      <c r="B65" s="40"/>
      <c r="C65" s="38"/>
      <c r="D65" s="36"/>
      <c r="E65" s="36"/>
      <c r="F65" s="80"/>
      <c r="G65" s="80"/>
      <c r="H65" s="80"/>
      <c r="I65" s="80"/>
      <c r="J65" s="47" t="s">
        <v>66</v>
      </c>
      <c r="K65" s="48"/>
      <c r="L65" s="48"/>
      <c r="M65" s="48"/>
      <c r="N65" s="48"/>
      <c r="O65" s="48"/>
      <c r="P65" s="48"/>
      <c r="Q65" s="48"/>
      <c r="R65" s="48"/>
      <c r="S65" s="49"/>
    </row>
    <row r="66" spans="1:19" ht="66" customHeight="1" thickBot="1" x14ac:dyDescent="0.4">
      <c r="A66" s="138"/>
      <c r="B66" s="117"/>
      <c r="C66" s="117"/>
      <c r="D66" s="117"/>
      <c r="E66" s="117"/>
      <c r="F66" s="117"/>
      <c r="G66" s="117"/>
      <c r="H66" s="117"/>
      <c r="I66" s="117"/>
      <c r="J66" s="117"/>
      <c r="K66" s="117"/>
      <c r="L66" s="117"/>
      <c r="M66" s="117"/>
      <c r="N66" s="117"/>
      <c r="O66" s="117"/>
      <c r="P66" s="117"/>
      <c r="Q66" s="117"/>
      <c r="R66" s="117"/>
      <c r="S66" s="139"/>
    </row>
    <row r="67" spans="1:19" ht="26.25" customHeight="1" x14ac:dyDescent="0.45">
      <c r="A67" s="94" t="s">
        <v>7</v>
      </c>
      <c r="B67" s="97" t="s">
        <v>8</v>
      </c>
      <c r="C67" s="98"/>
      <c r="D67" s="82" t="s">
        <v>9</v>
      </c>
      <c r="E67" s="82"/>
      <c r="F67" s="82" t="s">
        <v>10</v>
      </c>
      <c r="G67" s="82"/>
      <c r="H67" s="82"/>
      <c r="I67" s="82"/>
      <c r="J67" s="103" t="s">
        <v>11</v>
      </c>
      <c r="K67" s="104"/>
      <c r="L67" s="104"/>
      <c r="M67" s="104"/>
      <c r="N67" s="104"/>
      <c r="O67" s="104"/>
      <c r="P67" s="104"/>
      <c r="Q67" s="104"/>
      <c r="R67" s="104"/>
      <c r="S67" s="105"/>
    </row>
    <row r="68" spans="1:19" ht="30" customHeight="1" x14ac:dyDescent="0.45">
      <c r="A68" s="95"/>
      <c r="B68" s="99"/>
      <c r="C68" s="100"/>
      <c r="D68" s="27" t="s">
        <v>12</v>
      </c>
      <c r="E68" s="27" t="s">
        <v>13</v>
      </c>
      <c r="F68" s="112" t="s">
        <v>14</v>
      </c>
      <c r="G68" s="112"/>
      <c r="H68" s="112" t="s">
        <v>15</v>
      </c>
      <c r="I68" s="112"/>
      <c r="J68" s="106"/>
      <c r="K68" s="107"/>
      <c r="L68" s="107"/>
      <c r="M68" s="107"/>
      <c r="N68" s="107"/>
      <c r="O68" s="107"/>
      <c r="P68" s="107"/>
      <c r="Q68" s="107"/>
      <c r="R68" s="107"/>
      <c r="S68" s="108"/>
    </row>
    <row r="69" spans="1:19" ht="26.25" customHeight="1" x14ac:dyDescent="0.25">
      <c r="A69" s="96"/>
      <c r="B69" s="101"/>
      <c r="C69" s="102"/>
      <c r="D69" s="23" t="s">
        <v>16</v>
      </c>
      <c r="E69" s="23" t="s">
        <v>17</v>
      </c>
      <c r="F69" s="81" t="s">
        <v>18</v>
      </c>
      <c r="G69" s="81"/>
      <c r="H69" s="81" t="s">
        <v>19</v>
      </c>
      <c r="I69" s="81"/>
      <c r="J69" s="109"/>
      <c r="K69" s="110"/>
      <c r="L69" s="110"/>
      <c r="M69" s="110"/>
      <c r="N69" s="110"/>
      <c r="O69" s="110"/>
      <c r="P69" s="110"/>
      <c r="Q69" s="110"/>
      <c r="R69" s="110"/>
      <c r="S69" s="111"/>
    </row>
    <row r="70" spans="1:19" ht="40.5" customHeight="1" x14ac:dyDescent="0.25">
      <c r="A70" s="41">
        <v>8</v>
      </c>
      <c r="B70" s="91" t="s">
        <v>20</v>
      </c>
      <c r="C70" s="113" t="s">
        <v>37</v>
      </c>
      <c r="D70" s="50">
        <f>IF(D75=0,0,ROUND(D73/D75*100,1))</f>
        <v>0</v>
      </c>
      <c r="E70" s="50">
        <f>IF(E75=0,0,ROUND(E73/E75*100,1))</f>
        <v>0</v>
      </c>
      <c r="F70" s="53">
        <f>E70-D70</f>
        <v>0</v>
      </c>
      <c r="G70" s="54"/>
      <c r="H70" s="53">
        <f>IF(D70=0,0,ROUND(E70/D70*100,1))</f>
        <v>0</v>
      </c>
      <c r="I70" s="54"/>
      <c r="J70" s="44" t="s">
        <v>69</v>
      </c>
      <c r="K70" s="45"/>
      <c r="L70" s="45"/>
      <c r="M70" s="45"/>
      <c r="N70" s="45"/>
      <c r="O70" s="45"/>
      <c r="P70" s="45"/>
      <c r="Q70" s="45"/>
      <c r="R70" s="45"/>
      <c r="S70" s="46"/>
    </row>
    <row r="71" spans="1:19" ht="162" customHeight="1" x14ac:dyDescent="0.25">
      <c r="A71" s="42"/>
      <c r="B71" s="92"/>
      <c r="C71" s="114"/>
      <c r="D71" s="51"/>
      <c r="E71" s="51"/>
      <c r="F71" s="55"/>
      <c r="G71" s="56"/>
      <c r="H71" s="55"/>
      <c r="I71" s="56"/>
      <c r="J71" s="68" t="str">
        <f>"El indicador al final del período de evaluación registró un alcanzado del "&amp;E70&amp;" por ciento en comparación con la meta programada del "&amp;D70&amp;" por ciento, representa un cumplimiento de la meta del "&amp;H70&amp;" por ciento, colocando el indicador en un semáforo de color "&amp;IF(AND(D70=0,H70=0),"",IF(AND(H70&gt;=95,H70&lt;=105,H73&gt;=95,H73&lt;=105,H75&gt;=95,H75&lt;=105),"VERDE:SE LOGRÓ LA META",IF(AND(H70&gt;=95,H70&lt;=105,H73&lt;95),"VERDE:AUNQUE EL INDICADOR ES VERDE, HAY VARIACIÓN EN VARIABLES",IF(AND(H70&gt;=95,H70&lt;=105,H73&gt;105),"VERDE:AUNQUE EL INDICADOR ES VERDE, HAY VARIACIÓN EN VARIABLES",IF(AND(H70&gt;=95,H70&lt;=105,H75&lt;95),"VERDE:AUNQUE EL INDICADOR ES VERDE, HAY VARIACIÓN EN VARIABLES",IF(AND(H70&gt;=95,H70&lt;=105,H75&gt;105),"VERDE:AUNQUE EL INDICADOR ES VERDE, HAY VARIACIÓN EN VARIABLES",IF(OR(AND(H70&gt;=90,H70&lt;95),AND(H70&gt;105,H70&lt;=110)),"AMARILLO",IF(OR(H70&lt;90,H70&gt;110),"ROJO",IF(AND(D70&lt;&gt;0,E70=0),"ROJO","")))))))))&amp;". 
"&amp;IF(AND(D70=0,E70=0),"NO",IF(OR(H70&lt;95,H70&gt;105),"SI","NO"))&amp;" hubo variación en el indicador y "&amp;IF(AND(D73=0,D75=0,H73=0,H75=0),"NO",IF(OR(H73&lt;95,H73&gt;105,H75&lt;95,H75&gt;105),"SI","NO"))&amp;"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71" s="69"/>
      <c r="L71" s="69"/>
      <c r="M71" s="69"/>
      <c r="N71" s="69"/>
      <c r="O71" s="69"/>
      <c r="P71" s="69"/>
      <c r="Q71" s="69"/>
      <c r="R71" s="69"/>
      <c r="S71" s="70"/>
    </row>
    <row r="72" spans="1:19" ht="258.75" customHeight="1" x14ac:dyDescent="0.25">
      <c r="A72" s="42"/>
      <c r="B72" s="93"/>
      <c r="C72" s="115"/>
      <c r="D72" s="52"/>
      <c r="E72" s="52"/>
      <c r="F72" s="57"/>
      <c r="G72" s="58"/>
      <c r="H72" s="57"/>
      <c r="I72" s="58"/>
      <c r="J72" s="71" t="s">
        <v>72</v>
      </c>
      <c r="K72" s="72"/>
      <c r="L72" s="72"/>
      <c r="M72" s="72"/>
      <c r="N72" s="72"/>
      <c r="O72" s="72"/>
      <c r="P72" s="72"/>
      <c r="Q72" s="72"/>
      <c r="R72" s="72"/>
      <c r="S72" s="73"/>
    </row>
    <row r="73" spans="1:19" ht="30" customHeight="1" x14ac:dyDescent="0.25">
      <c r="A73" s="42"/>
      <c r="B73" s="59" t="s">
        <v>21</v>
      </c>
      <c r="C73" s="61" t="s">
        <v>45</v>
      </c>
      <c r="D73" s="63">
        <v>0</v>
      </c>
      <c r="E73" s="63">
        <v>0</v>
      </c>
      <c r="F73" s="53">
        <f t="shared" ref="F73" si="8">E73-D73</f>
        <v>0</v>
      </c>
      <c r="G73" s="54"/>
      <c r="H73" s="53">
        <f t="shared" ref="H73" si="9">IF(D73=0,0,ROUND(E73/D73*100,1))</f>
        <v>0</v>
      </c>
      <c r="I73" s="54"/>
      <c r="J73" s="44" t="s">
        <v>71</v>
      </c>
      <c r="K73" s="45"/>
      <c r="L73" s="45"/>
      <c r="M73" s="45"/>
      <c r="N73" s="45"/>
      <c r="O73" s="45"/>
      <c r="P73" s="45"/>
      <c r="Q73" s="45"/>
      <c r="R73" s="45"/>
      <c r="S73" s="46"/>
    </row>
    <row r="74" spans="1:19" ht="197.25" customHeight="1" thickBot="1" x14ac:dyDescent="0.3">
      <c r="A74" s="42"/>
      <c r="B74" s="60"/>
      <c r="C74" s="62"/>
      <c r="D74" s="64"/>
      <c r="E74" s="64"/>
      <c r="F74" s="57"/>
      <c r="G74" s="58"/>
      <c r="H74" s="57"/>
      <c r="I74" s="58"/>
      <c r="J74" s="47" t="s">
        <v>66</v>
      </c>
      <c r="K74" s="48"/>
      <c r="L74" s="48"/>
      <c r="M74" s="48"/>
      <c r="N74" s="48"/>
      <c r="O74" s="48"/>
      <c r="P74" s="48"/>
      <c r="Q74" s="48"/>
      <c r="R74" s="48"/>
      <c r="S74" s="49"/>
    </row>
    <row r="75" spans="1:19" ht="29.25" customHeight="1" x14ac:dyDescent="0.25">
      <c r="A75" s="42"/>
      <c r="B75" s="39" t="s">
        <v>23</v>
      </c>
      <c r="C75" s="37" t="s">
        <v>46</v>
      </c>
      <c r="D75" s="35">
        <v>0</v>
      </c>
      <c r="E75" s="35">
        <v>0</v>
      </c>
      <c r="F75" s="79">
        <f>E75-D75</f>
        <v>0</v>
      </c>
      <c r="G75" s="79"/>
      <c r="H75" s="79">
        <f>IF(D75=0,0,ROUND(E75/D75*100,1))</f>
        <v>0</v>
      </c>
      <c r="I75" s="79"/>
      <c r="J75" s="44" t="s">
        <v>68</v>
      </c>
      <c r="K75" s="45"/>
      <c r="L75" s="45"/>
      <c r="M75" s="45"/>
      <c r="N75" s="45"/>
      <c r="O75" s="45"/>
      <c r="P75" s="45"/>
      <c r="Q75" s="45"/>
      <c r="R75" s="45"/>
      <c r="S75" s="46"/>
    </row>
    <row r="76" spans="1:19" ht="189" customHeight="1" thickBot="1" x14ac:dyDescent="0.3">
      <c r="A76" s="42"/>
      <c r="B76" s="39"/>
      <c r="C76" s="37"/>
      <c r="D76" s="35"/>
      <c r="E76" s="35"/>
      <c r="F76" s="79"/>
      <c r="G76" s="79"/>
      <c r="H76" s="79"/>
      <c r="I76" s="79"/>
      <c r="J76" s="47" t="s">
        <v>66</v>
      </c>
      <c r="K76" s="48"/>
      <c r="L76" s="48"/>
      <c r="M76" s="48"/>
      <c r="N76" s="48"/>
      <c r="O76" s="48"/>
      <c r="P76" s="48"/>
      <c r="Q76" s="48"/>
      <c r="R76" s="48"/>
      <c r="S76" s="49"/>
    </row>
    <row r="77" spans="1:19" ht="81" customHeight="1" x14ac:dyDescent="0.25">
      <c r="A77" s="42"/>
      <c r="B77" s="39"/>
      <c r="C77" s="37"/>
      <c r="D77" s="35"/>
      <c r="E77" s="35"/>
      <c r="F77" s="79"/>
      <c r="G77" s="79"/>
      <c r="H77" s="79"/>
      <c r="I77" s="79"/>
      <c r="J77" s="44" t="s">
        <v>67</v>
      </c>
      <c r="K77" s="45"/>
      <c r="L77" s="45"/>
      <c r="M77" s="45"/>
      <c r="N77" s="45"/>
      <c r="O77" s="45"/>
      <c r="P77" s="45"/>
      <c r="Q77" s="45"/>
      <c r="R77" s="45"/>
      <c r="S77" s="46"/>
    </row>
    <row r="78" spans="1:19" ht="189" customHeight="1" thickBot="1" x14ac:dyDescent="0.3">
      <c r="A78" s="42"/>
      <c r="B78" s="39"/>
      <c r="C78" s="37"/>
      <c r="D78" s="35"/>
      <c r="E78" s="35"/>
      <c r="F78" s="79"/>
      <c r="G78" s="79"/>
      <c r="H78" s="79"/>
      <c r="I78" s="79"/>
      <c r="J78" s="47" t="s">
        <v>66</v>
      </c>
      <c r="K78" s="48"/>
      <c r="L78" s="48"/>
      <c r="M78" s="48"/>
      <c r="N78" s="48"/>
      <c r="O78" s="48"/>
      <c r="P78" s="48"/>
      <c r="Q78" s="48"/>
      <c r="R78" s="48"/>
      <c r="S78" s="49"/>
    </row>
    <row r="79" spans="1:19" ht="78.75" customHeight="1" thickBot="1" x14ac:dyDescent="0.4">
      <c r="A79" s="15"/>
      <c r="B79" s="3"/>
      <c r="C79" s="34"/>
      <c r="D79" s="4"/>
      <c r="E79" s="4"/>
      <c r="F79" s="33"/>
      <c r="G79" s="33"/>
      <c r="H79" s="33"/>
      <c r="I79" s="33"/>
      <c r="J79" s="5"/>
      <c r="K79" s="5"/>
      <c r="L79" s="5"/>
      <c r="M79" s="5"/>
      <c r="N79" s="5"/>
      <c r="O79" s="5"/>
      <c r="P79" s="5"/>
      <c r="Q79" s="5"/>
      <c r="R79" s="5"/>
      <c r="S79" s="16"/>
    </row>
    <row r="80" spans="1:19" ht="26.25" customHeight="1" x14ac:dyDescent="0.45">
      <c r="A80" s="94" t="s">
        <v>7</v>
      </c>
      <c r="B80" s="97" t="s">
        <v>8</v>
      </c>
      <c r="C80" s="98"/>
      <c r="D80" s="82" t="s">
        <v>9</v>
      </c>
      <c r="E80" s="82"/>
      <c r="F80" s="82" t="s">
        <v>10</v>
      </c>
      <c r="G80" s="82"/>
      <c r="H80" s="82"/>
      <c r="I80" s="82"/>
      <c r="J80" s="103" t="s">
        <v>11</v>
      </c>
      <c r="K80" s="104"/>
      <c r="L80" s="104"/>
      <c r="M80" s="104"/>
      <c r="N80" s="104"/>
      <c r="O80" s="104"/>
      <c r="P80" s="104"/>
      <c r="Q80" s="104"/>
      <c r="R80" s="104"/>
      <c r="S80" s="105"/>
    </row>
    <row r="81" spans="1:19" ht="30" customHeight="1" x14ac:dyDescent="0.45">
      <c r="A81" s="95"/>
      <c r="B81" s="99"/>
      <c r="C81" s="100"/>
      <c r="D81" s="27" t="s">
        <v>12</v>
      </c>
      <c r="E81" s="27" t="s">
        <v>13</v>
      </c>
      <c r="F81" s="112" t="s">
        <v>14</v>
      </c>
      <c r="G81" s="112"/>
      <c r="H81" s="112" t="s">
        <v>15</v>
      </c>
      <c r="I81" s="112"/>
      <c r="J81" s="106"/>
      <c r="K81" s="107"/>
      <c r="L81" s="107"/>
      <c r="M81" s="107"/>
      <c r="N81" s="107"/>
      <c r="O81" s="107"/>
      <c r="P81" s="107"/>
      <c r="Q81" s="107"/>
      <c r="R81" s="107"/>
      <c r="S81" s="108"/>
    </row>
    <row r="82" spans="1:19" ht="26.25" customHeight="1" x14ac:dyDescent="0.25">
      <c r="A82" s="96"/>
      <c r="B82" s="101"/>
      <c r="C82" s="102"/>
      <c r="D82" s="23" t="s">
        <v>16</v>
      </c>
      <c r="E82" s="23" t="s">
        <v>17</v>
      </c>
      <c r="F82" s="81" t="s">
        <v>18</v>
      </c>
      <c r="G82" s="81"/>
      <c r="H82" s="81" t="s">
        <v>19</v>
      </c>
      <c r="I82" s="81"/>
      <c r="J82" s="109"/>
      <c r="K82" s="110"/>
      <c r="L82" s="110"/>
      <c r="M82" s="110"/>
      <c r="N82" s="110"/>
      <c r="O82" s="110"/>
      <c r="P82" s="110"/>
      <c r="Q82" s="110"/>
      <c r="R82" s="110"/>
      <c r="S82" s="111"/>
    </row>
    <row r="83" spans="1:19" ht="56.25" customHeight="1" x14ac:dyDescent="0.25">
      <c r="A83" s="41">
        <v>9</v>
      </c>
      <c r="B83" s="91" t="s">
        <v>20</v>
      </c>
      <c r="C83" s="113" t="s">
        <v>38</v>
      </c>
      <c r="D83" s="50">
        <f>IF(D88=0,0,ROUND(D86/D88*100,1))</f>
        <v>83.3</v>
      </c>
      <c r="E83" s="50">
        <f>IF(E88=0,0,ROUND(E86/E88*100,1))</f>
        <v>108.3</v>
      </c>
      <c r="F83" s="53">
        <f>E83-D83</f>
        <v>25</v>
      </c>
      <c r="G83" s="54"/>
      <c r="H83" s="53">
        <f>IF(D83=0,0,ROUND(E83/D83*100,1))</f>
        <v>130</v>
      </c>
      <c r="I83" s="54"/>
      <c r="J83" s="44" t="s">
        <v>69</v>
      </c>
      <c r="K83" s="45"/>
      <c r="L83" s="45"/>
      <c r="M83" s="45"/>
      <c r="N83" s="45"/>
      <c r="O83" s="45"/>
      <c r="P83" s="45"/>
      <c r="Q83" s="45"/>
      <c r="R83" s="45"/>
      <c r="S83" s="46"/>
    </row>
    <row r="84" spans="1:19" ht="152.25" customHeight="1" x14ac:dyDescent="0.25">
      <c r="A84" s="42"/>
      <c r="B84" s="92"/>
      <c r="C84" s="114"/>
      <c r="D84" s="51"/>
      <c r="E84" s="51"/>
      <c r="F84" s="55"/>
      <c r="G84" s="56"/>
      <c r="H84" s="55"/>
      <c r="I84" s="56"/>
      <c r="J84" s="68" t="str">
        <f>"El indicador al final del período de evaluación registró un alcanzado del "&amp;E83&amp;" por ciento en comparación con la meta programada del "&amp;D83&amp;" por ciento, representa un cumplimiento de la meta del "&amp;H83&amp;" por ciento, colocando el indicador en un semáforo de color "&amp;IF(AND(D83=0,H83=0),"",IF(AND(H83&gt;=95,H83&lt;=105,H86&gt;=95,H86&lt;=105,H88&gt;=95,H88&lt;=105),"VERDE:SE LOGRÓ LA META",IF(AND(H83&gt;=95,H83&lt;=105,H86&lt;95),"VERDE:AUNQUE EL INDICADOR ES VERDE, HAY VARIACIÓN EN VARIABLES",IF(AND(H83&gt;=95,H83&lt;=105,H86&gt;105),"VERDE:AUNQUE EL INDICADOR ES VERDE, HAY VARIACIÓN EN VARIABLES",IF(AND(H83&gt;=95,H83&lt;=105,H88&lt;95),"VERDE:AUNQUE EL INDICADOR ES VERDE, HAY VARIACIÓN EN VARIABLES",IF(AND(H83&gt;=95,H83&lt;=105,H88&gt;105),"VERDE:AUNQUE EL INDICADOR ES VERDE, HAY VARIACIÓN EN VARIABLES",IF(OR(AND(H83&gt;=90,H83&lt;95),AND(H83&gt;105,H83&lt;=110)),"AMARILLO",IF(OR(H83&lt;90,H83&gt;110),"ROJO",IF(AND(D83&lt;&gt;0,E83=0),"ROJO","")))))))))&amp;". 
"&amp;IF(AND(D83=0,E83=0),"NO",IF(OR(H83&lt;95,H83&gt;105),"SI","NO"))&amp;" hubo variación en el indicador y "&amp;IF(AND(D86=0,D88=0,H86=0,H88=0),"NO",IF(OR(H86&lt;95,H86&gt;105,H88&lt;95,H88&gt;105),"SI","NO"))&amp;" hubo variación en variables."</f>
        <v>El indicador al final del período de evaluación registró un alcanzado del 108.3 por ciento en comparación con la meta programada del 83.3 por ciento, representa un cumplimiento de la meta del 130 por ciento, colocando el indicador en un semáforo de color ROJO. 
SI hubo variación en el indicador y SI hubo variación en variables.</v>
      </c>
      <c r="K84" s="69"/>
      <c r="L84" s="69"/>
      <c r="M84" s="69"/>
      <c r="N84" s="69"/>
      <c r="O84" s="69"/>
      <c r="P84" s="69"/>
      <c r="Q84" s="69"/>
      <c r="R84" s="69"/>
      <c r="S84" s="70"/>
    </row>
    <row r="85" spans="1:19" ht="276" customHeight="1" x14ac:dyDescent="0.25">
      <c r="A85" s="42"/>
      <c r="B85" s="93"/>
      <c r="C85" s="115"/>
      <c r="D85" s="52"/>
      <c r="E85" s="52"/>
      <c r="F85" s="57"/>
      <c r="G85" s="58"/>
      <c r="H85" s="57"/>
      <c r="I85" s="58"/>
      <c r="J85" s="71" t="s">
        <v>84</v>
      </c>
      <c r="K85" s="72"/>
      <c r="L85" s="72"/>
      <c r="M85" s="72"/>
      <c r="N85" s="72"/>
      <c r="O85" s="72"/>
      <c r="P85" s="72"/>
      <c r="Q85" s="72"/>
      <c r="R85" s="72"/>
      <c r="S85" s="73"/>
    </row>
    <row r="86" spans="1:19" ht="30" customHeight="1" x14ac:dyDescent="0.25">
      <c r="A86" s="42"/>
      <c r="B86" s="59" t="s">
        <v>21</v>
      </c>
      <c r="C86" s="61" t="s">
        <v>28</v>
      </c>
      <c r="D86" s="63">
        <v>10</v>
      </c>
      <c r="E86" s="63">
        <v>13</v>
      </c>
      <c r="F86" s="53">
        <f t="shared" ref="F86" si="10">E86-D86</f>
        <v>3</v>
      </c>
      <c r="G86" s="54"/>
      <c r="H86" s="53">
        <f t="shared" ref="H86" si="11">IF(D86=0,0,ROUND(E86/D86*100,1))</f>
        <v>130</v>
      </c>
      <c r="I86" s="54"/>
      <c r="J86" s="44" t="s">
        <v>71</v>
      </c>
      <c r="K86" s="45"/>
      <c r="L86" s="45"/>
      <c r="M86" s="45"/>
      <c r="N86" s="45"/>
      <c r="O86" s="45"/>
      <c r="P86" s="45"/>
      <c r="Q86" s="45"/>
      <c r="R86" s="45"/>
      <c r="S86" s="46"/>
    </row>
    <row r="87" spans="1:19" ht="186.75" customHeight="1" thickBot="1" x14ac:dyDescent="0.3">
      <c r="A87" s="42"/>
      <c r="B87" s="60"/>
      <c r="C87" s="62"/>
      <c r="D87" s="64"/>
      <c r="E87" s="64"/>
      <c r="F87" s="57"/>
      <c r="G87" s="58"/>
      <c r="H87" s="57"/>
      <c r="I87" s="58"/>
      <c r="J87" s="47" t="s">
        <v>83</v>
      </c>
      <c r="K87" s="48"/>
      <c r="L87" s="48"/>
      <c r="M87" s="48"/>
      <c r="N87" s="48"/>
      <c r="O87" s="48"/>
      <c r="P87" s="48"/>
      <c r="Q87" s="48"/>
      <c r="R87" s="48"/>
      <c r="S87" s="49"/>
    </row>
    <row r="88" spans="1:19" ht="32.25" customHeight="1" x14ac:dyDescent="0.25">
      <c r="A88" s="42"/>
      <c r="B88" s="90" t="s">
        <v>23</v>
      </c>
      <c r="C88" s="89" t="s">
        <v>47</v>
      </c>
      <c r="D88" s="88">
        <v>12</v>
      </c>
      <c r="E88" s="87">
        <f>D88</f>
        <v>12</v>
      </c>
      <c r="F88" s="79">
        <f>E88-D88</f>
        <v>0</v>
      </c>
      <c r="G88" s="79"/>
      <c r="H88" s="79">
        <f>IF(D88=0,0,ROUND(E88/D88*100,1))</f>
        <v>100</v>
      </c>
      <c r="I88" s="79"/>
      <c r="J88" s="44" t="s">
        <v>68</v>
      </c>
      <c r="K88" s="45"/>
      <c r="L88" s="45"/>
      <c r="M88" s="45"/>
      <c r="N88" s="45"/>
      <c r="O88" s="45"/>
      <c r="P88" s="45"/>
      <c r="Q88" s="45"/>
      <c r="R88" s="45"/>
      <c r="S88" s="46"/>
    </row>
    <row r="89" spans="1:19" ht="198.75" customHeight="1" thickBot="1" x14ac:dyDescent="0.3">
      <c r="A89" s="42"/>
      <c r="B89" s="90"/>
      <c r="C89" s="89"/>
      <c r="D89" s="88"/>
      <c r="E89" s="87"/>
      <c r="F89" s="79"/>
      <c r="G89" s="79"/>
      <c r="H89" s="79"/>
      <c r="I89" s="79"/>
      <c r="J89" s="47" t="s">
        <v>85</v>
      </c>
      <c r="K89" s="48"/>
      <c r="L89" s="48"/>
      <c r="M89" s="48"/>
      <c r="N89" s="48"/>
      <c r="O89" s="48"/>
      <c r="P89" s="48"/>
      <c r="Q89" s="48"/>
      <c r="R89" s="48"/>
      <c r="S89" s="49"/>
    </row>
    <row r="90" spans="1:19" ht="81.75" customHeight="1" x14ac:dyDescent="0.25">
      <c r="A90" s="42"/>
      <c r="B90" s="90"/>
      <c r="C90" s="89"/>
      <c r="D90" s="88"/>
      <c r="E90" s="87"/>
      <c r="F90" s="79"/>
      <c r="G90" s="79"/>
      <c r="H90" s="79"/>
      <c r="I90" s="79"/>
      <c r="J90" s="44" t="s">
        <v>67</v>
      </c>
      <c r="K90" s="45"/>
      <c r="L90" s="45"/>
      <c r="M90" s="45"/>
      <c r="N90" s="45"/>
      <c r="O90" s="45"/>
      <c r="P90" s="45"/>
      <c r="Q90" s="45"/>
      <c r="R90" s="45"/>
      <c r="S90" s="46"/>
    </row>
    <row r="91" spans="1:19" ht="198.75" customHeight="1" thickBot="1" x14ac:dyDescent="0.3">
      <c r="A91" s="43"/>
      <c r="B91" s="90"/>
      <c r="C91" s="89"/>
      <c r="D91" s="88"/>
      <c r="E91" s="87"/>
      <c r="F91" s="79"/>
      <c r="G91" s="79"/>
      <c r="H91" s="79"/>
      <c r="I91" s="79"/>
      <c r="J91" s="47" t="s">
        <v>86</v>
      </c>
      <c r="K91" s="48"/>
      <c r="L91" s="48"/>
      <c r="M91" s="48"/>
      <c r="N91" s="48"/>
      <c r="O91" s="48"/>
      <c r="P91" s="48"/>
      <c r="Q91" s="48"/>
      <c r="R91" s="48"/>
      <c r="S91" s="49"/>
    </row>
    <row r="92" spans="1:19" ht="45" customHeight="1" thickBot="1" x14ac:dyDescent="0.4">
      <c r="A92" s="116"/>
      <c r="B92" s="117"/>
      <c r="C92" s="117"/>
      <c r="D92" s="117"/>
      <c r="E92" s="117"/>
      <c r="F92" s="117"/>
      <c r="G92" s="117"/>
      <c r="H92" s="117"/>
      <c r="I92" s="117"/>
      <c r="J92" s="118"/>
      <c r="K92" s="118"/>
      <c r="L92" s="118"/>
      <c r="M92" s="118"/>
      <c r="N92" s="118"/>
      <c r="O92" s="118"/>
      <c r="P92" s="118"/>
      <c r="Q92" s="118"/>
      <c r="R92" s="118"/>
      <c r="S92" s="119"/>
    </row>
    <row r="93" spans="1:19" ht="26.25" customHeight="1" x14ac:dyDescent="0.45">
      <c r="A93" s="94" t="s">
        <v>7</v>
      </c>
      <c r="B93" s="97" t="s">
        <v>8</v>
      </c>
      <c r="C93" s="98"/>
      <c r="D93" s="82" t="s">
        <v>9</v>
      </c>
      <c r="E93" s="82"/>
      <c r="F93" s="82" t="s">
        <v>10</v>
      </c>
      <c r="G93" s="82"/>
      <c r="H93" s="82"/>
      <c r="I93" s="82"/>
      <c r="J93" s="103" t="s">
        <v>11</v>
      </c>
      <c r="K93" s="104"/>
      <c r="L93" s="104"/>
      <c r="M93" s="104"/>
      <c r="N93" s="104"/>
      <c r="O93" s="104"/>
      <c r="P93" s="104"/>
      <c r="Q93" s="104"/>
      <c r="R93" s="104"/>
      <c r="S93" s="105"/>
    </row>
    <row r="94" spans="1:19" ht="30" customHeight="1" x14ac:dyDescent="0.45">
      <c r="A94" s="95"/>
      <c r="B94" s="99"/>
      <c r="C94" s="100"/>
      <c r="D94" s="27" t="s">
        <v>12</v>
      </c>
      <c r="E94" s="27" t="s">
        <v>13</v>
      </c>
      <c r="F94" s="112" t="s">
        <v>14</v>
      </c>
      <c r="G94" s="112"/>
      <c r="H94" s="112" t="s">
        <v>15</v>
      </c>
      <c r="I94" s="112"/>
      <c r="J94" s="106"/>
      <c r="K94" s="107"/>
      <c r="L94" s="107"/>
      <c r="M94" s="107"/>
      <c r="N94" s="107"/>
      <c r="O94" s="107"/>
      <c r="P94" s="107"/>
      <c r="Q94" s="107"/>
      <c r="R94" s="107"/>
      <c r="S94" s="108"/>
    </row>
    <row r="95" spans="1:19" ht="26.25" customHeight="1" x14ac:dyDescent="0.25">
      <c r="A95" s="96"/>
      <c r="B95" s="101"/>
      <c r="C95" s="102"/>
      <c r="D95" s="23" t="s">
        <v>16</v>
      </c>
      <c r="E95" s="23" t="s">
        <v>17</v>
      </c>
      <c r="F95" s="81" t="s">
        <v>18</v>
      </c>
      <c r="G95" s="81"/>
      <c r="H95" s="81" t="s">
        <v>19</v>
      </c>
      <c r="I95" s="81"/>
      <c r="J95" s="109"/>
      <c r="K95" s="110"/>
      <c r="L95" s="110"/>
      <c r="M95" s="110"/>
      <c r="N95" s="110"/>
      <c r="O95" s="110"/>
      <c r="P95" s="110"/>
      <c r="Q95" s="110"/>
      <c r="R95" s="110"/>
      <c r="S95" s="111"/>
    </row>
    <row r="96" spans="1:19" ht="64.5" customHeight="1" x14ac:dyDescent="0.25">
      <c r="A96" s="128">
        <v>10</v>
      </c>
      <c r="B96" s="91" t="s">
        <v>20</v>
      </c>
      <c r="C96" s="113" t="s">
        <v>29</v>
      </c>
      <c r="D96" s="50">
        <f>IF(D101=0,0,ROUND(D99/D101*100,1))</f>
        <v>78.599999999999994</v>
      </c>
      <c r="E96" s="50">
        <f>IF(E101=0,0,ROUND(E99/E101*100,1))</f>
        <v>87.1</v>
      </c>
      <c r="F96" s="53">
        <f>E96-D96</f>
        <v>8.5</v>
      </c>
      <c r="G96" s="54"/>
      <c r="H96" s="53">
        <f>IF(D96=0,0,ROUND(E96/D96*100,1))</f>
        <v>110.8</v>
      </c>
      <c r="I96" s="54"/>
      <c r="J96" s="44" t="s">
        <v>69</v>
      </c>
      <c r="K96" s="45"/>
      <c r="L96" s="45"/>
      <c r="M96" s="45"/>
      <c r="N96" s="45"/>
      <c r="O96" s="45"/>
      <c r="P96" s="45"/>
      <c r="Q96" s="45"/>
      <c r="R96" s="45"/>
      <c r="S96" s="46"/>
    </row>
    <row r="97" spans="1:19" ht="171" customHeight="1" x14ac:dyDescent="0.25">
      <c r="A97" s="129"/>
      <c r="B97" s="92"/>
      <c r="C97" s="114"/>
      <c r="D97" s="51"/>
      <c r="E97" s="51"/>
      <c r="F97" s="55"/>
      <c r="G97" s="56"/>
      <c r="H97" s="55"/>
      <c r="I97" s="56"/>
      <c r="J97" s="68" t="str">
        <f>"El indicador al final del período de evaluación registró un alcanzado del "&amp;E96&amp;" por ciento en comparación con la meta programada del "&amp;D96&amp;" por ciento, representa un cumplimiento de la meta del "&amp;H96&amp;" por ciento, colocando el indicador en un semáforo de color "&amp;IF(AND(D96=0,H96=0),"",IF(AND(H96&gt;=95,H96&lt;=105,H99&gt;=95,H99&lt;=105,H101&gt;=95,H101&lt;=105),"VERDE:SE LOGRÓ LA META",IF(AND(H96&gt;=95,H96&lt;=105,H99&lt;95),"VERDE:AUNQUE EL INDICADOR ES VERDE, HAY VARIACIÓN EN VARIABLES",IF(AND(H96&gt;=95,H96&lt;=105,H99&gt;105),"VERDE:AUNQUE EL INDICADOR ES VERDE, HAY VARIACIÓN EN VARIABLES",IF(AND(H96&gt;=95,H96&lt;=105,H101&lt;95),"VERDE:AUNQUE EL INDICADOR ES VERDE, HAY VARIACIÓN EN VARIABLES",IF(AND(H96&gt;=95,H96&lt;=105,H101&gt;105),"VERDE:AUNQUE EL INDICADOR ES VERDE, HAY VARIACIÓN EN VARIABLES",IF(OR(AND(H96&gt;=90,H96&lt;95),AND(H96&gt;105,H96&lt;=110)),"AMARILLO",IF(OR(H96&lt;90,H96&gt;110),"ROJO",IF(AND(D96&lt;&gt;0,E96=0),"ROJO","")))))))))&amp;". 
"&amp;IF(AND(D96=0,E96=0),"NO",IF(OR(H96&lt;95,H96&gt;105),"SI","NO"))&amp;" hubo variación en el indicador y "&amp;IF(AND(D99=0,D101=0,H99=0,H101=0),"NO",IF(OR(H99&lt;95,H99&gt;105,H101&lt;95,H101&gt;105),"SI","NO"))&amp;" hubo variación en variables."</f>
        <v>El indicador al final del período de evaluación registró un alcanzado del 87.1 por ciento en comparación con la meta programada del 78.6 por ciento, representa un cumplimiento de la meta del 110.8 por ciento, colocando el indicador en un semáforo de color ROJO. 
SI hubo variación en el indicador y SI hubo variación en variables.</v>
      </c>
      <c r="K97" s="69"/>
      <c r="L97" s="69"/>
      <c r="M97" s="69"/>
      <c r="N97" s="69"/>
      <c r="O97" s="69"/>
      <c r="P97" s="69"/>
      <c r="Q97" s="69"/>
      <c r="R97" s="69"/>
      <c r="S97" s="70"/>
    </row>
    <row r="98" spans="1:19" ht="273.75" customHeight="1" x14ac:dyDescent="0.25">
      <c r="A98" s="129"/>
      <c r="B98" s="93"/>
      <c r="C98" s="115"/>
      <c r="D98" s="52"/>
      <c r="E98" s="52"/>
      <c r="F98" s="57"/>
      <c r="G98" s="58"/>
      <c r="H98" s="57"/>
      <c r="I98" s="58"/>
      <c r="J98" s="71" t="s">
        <v>87</v>
      </c>
      <c r="K98" s="72"/>
      <c r="L98" s="72"/>
      <c r="M98" s="72"/>
      <c r="N98" s="72"/>
      <c r="O98" s="72"/>
      <c r="P98" s="72"/>
      <c r="Q98" s="72"/>
      <c r="R98" s="72"/>
      <c r="S98" s="73"/>
    </row>
    <row r="99" spans="1:19" ht="34.5" customHeight="1" x14ac:dyDescent="0.25">
      <c r="A99" s="129"/>
      <c r="B99" s="59" t="s">
        <v>21</v>
      </c>
      <c r="C99" s="61" t="s">
        <v>48</v>
      </c>
      <c r="D99" s="63">
        <v>1100</v>
      </c>
      <c r="E99" s="63">
        <v>1616</v>
      </c>
      <c r="F99" s="53">
        <f t="shared" ref="F99" si="12">E99-D99</f>
        <v>516</v>
      </c>
      <c r="G99" s="54"/>
      <c r="H99" s="53">
        <f t="shared" ref="H99" si="13">IF(D99=0,0,ROUND(E99/D99*100,1))</f>
        <v>146.9</v>
      </c>
      <c r="I99" s="54"/>
      <c r="J99" s="44" t="s">
        <v>71</v>
      </c>
      <c r="K99" s="45"/>
      <c r="L99" s="45"/>
      <c r="M99" s="45"/>
      <c r="N99" s="45"/>
      <c r="O99" s="45"/>
      <c r="P99" s="45"/>
      <c r="Q99" s="45"/>
      <c r="R99" s="45"/>
      <c r="S99" s="46"/>
    </row>
    <row r="100" spans="1:19" ht="210" customHeight="1" thickBot="1" x14ac:dyDescent="0.3">
      <c r="A100" s="129"/>
      <c r="B100" s="60"/>
      <c r="C100" s="62"/>
      <c r="D100" s="64"/>
      <c r="E100" s="64"/>
      <c r="F100" s="57"/>
      <c r="G100" s="58"/>
      <c r="H100" s="57"/>
      <c r="I100" s="58"/>
      <c r="J100" s="47" t="s">
        <v>88</v>
      </c>
      <c r="K100" s="48"/>
      <c r="L100" s="48"/>
      <c r="M100" s="48"/>
      <c r="N100" s="48"/>
      <c r="O100" s="48"/>
      <c r="P100" s="48"/>
      <c r="Q100" s="48"/>
      <c r="R100" s="48"/>
      <c r="S100" s="49"/>
    </row>
    <row r="101" spans="1:19" ht="33.75" customHeight="1" x14ac:dyDescent="0.25">
      <c r="A101" s="42"/>
      <c r="B101" s="140" t="s">
        <v>23</v>
      </c>
      <c r="C101" s="121" t="s">
        <v>49</v>
      </c>
      <c r="D101" s="120">
        <f>D49</f>
        <v>1400</v>
      </c>
      <c r="E101" s="120">
        <f>E49</f>
        <v>1855</v>
      </c>
      <c r="F101" s="79">
        <f>E101-D101</f>
        <v>455</v>
      </c>
      <c r="G101" s="79"/>
      <c r="H101" s="79">
        <f>IF(D101=0,0,ROUND(E101/D101*100,1))</f>
        <v>132.5</v>
      </c>
      <c r="I101" s="79"/>
      <c r="J101" s="44" t="s">
        <v>68</v>
      </c>
      <c r="K101" s="45"/>
      <c r="L101" s="45"/>
      <c r="M101" s="45"/>
      <c r="N101" s="45"/>
      <c r="O101" s="45"/>
      <c r="P101" s="45"/>
      <c r="Q101" s="45"/>
      <c r="R101" s="45"/>
      <c r="S101" s="46"/>
    </row>
    <row r="102" spans="1:19" ht="204.75" customHeight="1" thickBot="1" x14ac:dyDescent="0.3">
      <c r="A102" s="43"/>
      <c r="B102" s="140"/>
      <c r="C102" s="121"/>
      <c r="D102" s="120"/>
      <c r="E102" s="120"/>
      <c r="F102" s="79"/>
      <c r="G102" s="79"/>
      <c r="H102" s="79"/>
      <c r="I102" s="79"/>
      <c r="J102" s="47" t="s">
        <v>82</v>
      </c>
      <c r="K102" s="48"/>
      <c r="L102" s="48"/>
      <c r="M102" s="48"/>
      <c r="N102" s="48"/>
      <c r="O102" s="48"/>
      <c r="P102" s="48"/>
      <c r="Q102" s="48"/>
      <c r="R102" s="48"/>
      <c r="S102" s="49"/>
    </row>
    <row r="103" spans="1:19" ht="84.75" customHeight="1" x14ac:dyDescent="0.25">
      <c r="A103" s="32"/>
      <c r="B103" s="140"/>
      <c r="C103" s="121"/>
      <c r="D103" s="120"/>
      <c r="E103" s="120"/>
      <c r="F103" s="79"/>
      <c r="G103" s="79"/>
      <c r="H103" s="79"/>
      <c r="I103" s="79"/>
      <c r="J103" s="44" t="s">
        <v>67</v>
      </c>
      <c r="K103" s="45"/>
      <c r="L103" s="45"/>
      <c r="M103" s="45"/>
      <c r="N103" s="45"/>
      <c r="O103" s="45"/>
      <c r="P103" s="45"/>
      <c r="Q103" s="45"/>
      <c r="R103" s="45"/>
      <c r="S103" s="46"/>
    </row>
    <row r="104" spans="1:19" ht="204.75" customHeight="1" thickBot="1" x14ac:dyDescent="0.3">
      <c r="A104" s="32"/>
      <c r="B104" s="140"/>
      <c r="C104" s="121"/>
      <c r="D104" s="120"/>
      <c r="E104" s="120"/>
      <c r="F104" s="79"/>
      <c r="G104" s="79"/>
      <c r="H104" s="79"/>
      <c r="I104" s="79"/>
      <c r="J104" s="47" t="s">
        <v>89</v>
      </c>
      <c r="K104" s="48"/>
      <c r="L104" s="48"/>
      <c r="M104" s="48"/>
      <c r="N104" s="48"/>
      <c r="O104" s="48"/>
      <c r="P104" s="48"/>
      <c r="Q104" s="48"/>
      <c r="R104" s="48"/>
      <c r="S104" s="49"/>
    </row>
    <row r="105" spans="1:19" ht="40.5" customHeight="1" thickBot="1" x14ac:dyDescent="0.4">
      <c r="A105" s="15"/>
      <c r="B105" s="3"/>
      <c r="C105" s="34"/>
      <c r="D105" s="4"/>
      <c r="E105" s="4"/>
      <c r="F105" s="33"/>
      <c r="G105" s="33"/>
      <c r="H105" s="33"/>
      <c r="I105" s="33"/>
      <c r="J105" s="5"/>
      <c r="K105" s="5"/>
      <c r="L105" s="5"/>
      <c r="M105" s="5"/>
      <c r="N105" s="5"/>
      <c r="O105" s="5"/>
      <c r="P105" s="5"/>
      <c r="Q105" s="5"/>
      <c r="R105" s="5"/>
      <c r="S105" s="16"/>
    </row>
    <row r="106" spans="1:19" ht="26.25" customHeight="1" x14ac:dyDescent="0.45">
      <c r="A106" s="94" t="s">
        <v>7</v>
      </c>
      <c r="B106" s="97" t="s">
        <v>8</v>
      </c>
      <c r="C106" s="98"/>
      <c r="D106" s="82" t="s">
        <v>9</v>
      </c>
      <c r="E106" s="82"/>
      <c r="F106" s="82" t="s">
        <v>10</v>
      </c>
      <c r="G106" s="82"/>
      <c r="H106" s="82"/>
      <c r="I106" s="82"/>
      <c r="J106" s="103" t="s">
        <v>11</v>
      </c>
      <c r="K106" s="104"/>
      <c r="L106" s="104"/>
      <c r="M106" s="104"/>
      <c r="N106" s="104"/>
      <c r="O106" s="104"/>
      <c r="P106" s="104"/>
      <c r="Q106" s="104"/>
      <c r="R106" s="104"/>
      <c r="S106" s="105"/>
    </row>
    <row r="107" spans="1:19" ht="30" customHeight="1" x14ac:dyDescent="0.45">
      <c r="A107" s="95"/>
      <c r="B107" s="99"/>
      <c r="C107" s="100"/>
      <c r="D107" s="27" t="s">
        <v>12</v>
      </c>
      <c r="E107" s="27" t="s">
        <v>13</v>
      </c>
      <c r="F107" s="112" t="s">
        <v>14</v>
      </c>
      <c r="G107" s="112"/>
      <c r="H107" s="112" t="s">
        <v>15</v>
      </c>
      <c r="I107" s="112"/>
      <c r="J107" s="106"/>
      <c r="K107" s="107"/>
      <c r="L107" s="107"/>
      <c r="M107" s="107"/>
      <c r="N107" s="107"/>
      <c r="O107" s="107"/>
      <c r="P107" s="107"/>
      <c r="Q107" s="107"/>
      <c r="R107" s="107"/>
      <c r="S107" s="108"/>
    </row>
    <row r="108" spans="1:19" ht="26.25" customHeight="1" x14ac:dyDescent="0.25">
      <c r="A108" s="96"/>
      <c r="B108" s="101"/>
      <c r="C108" s="102"/>
      <c r="D108" s="23" t="s">
        <v>16</v>
      </c>
      <c r="E108" s="23" t="s">
        <v>17</v>
      </c>
      <c r="F108" s="81" t="s">
        <v>18</v>
      </c>
      <c r="G108" s="81"/>
      <c r="H108" s="81" t="s">
        <v>19</v>
      </c>
      <c r="I108" s="81"/>
      <c r="J108" s="109"/>
      <c r="K108" s="110"/>
      <c r="L108" s="110"/>
      <c r="M108" s="110"/>
      <c r="N108" s="110"/>
      <c r="O108" s="110"/>
      <c r="P108" s="110"/>
      <c r="Q108" s="110"/>
      <c r="R108" s="110"/>
      <c r="S108" s="111"/>
    </row>
    <row r="109" spans="1:19" ht="68.25" customHeight="1" x14ac:dyDescent="0.25">
      <c r="A109" s="41">
        <v>11</v>
      </c>
      <c r="B109" s="91" t="s">
        <v>20</v>
      </c>
      <c r="C109" s="113" t="s">
        <v>50</v>
      </c>
      <c r="D109" s="50">
        <f>IF(D114=0,0,ROUND(D112/D114*1,1))</f>
        <v>9.3000000000000007</v>
      </c>
      <c r="E109" s="50">
        <f>IF(E114=0,0,ROUND(E112/E114*1,1))</f>
        <v>9.1999999999999993</v>
      </c>
      <c r="F109" s="53">
        <f>E109-D109</f>
        <v>-0.10000000000000142</v>
      </c>
      <c r="G109" s="54"/>
      <c r="H109" s="53">
        <f>IF(D109=0,0,ROUND(E109/D109*100,1))</f>
        <v>98.9</v>
      </c>
      <c r="I109" s="54"/>
      <c r="J109" s="44" t="s">
        <v>69</v>
      </c>
      <c r="K109" s="45"/>
      <c r="L109" s="45"/>
      <c r="M109" s="45"/>
      <c r="N109" s="45"/>
      <c r="O109" s="45"/>
      <c r="P109" s="45"/>
      <c r="Q109" s="45"/>
      <c r="R109" s="45"/>
      <c r="S109" s="46"/>
    </row>
    <row r="110" spans="1:19" ht="174" customHeight="1" x14ac:dyDescent="0.25">
      <c r="A110" s="42"/>
      <c r="B110" s="92"/>
      <c r="C110" s="114"/>
      <c r="D110" s="51"/>
      <c r="E110" s="51"/>
      <c r="F110" s="55"/>
      <c r="G110" s="56"/>
      <c r="H110" s="55"/>
      <c r="I110" s="56"/>
      <c r="J110" s="68" t="str">
        <f>"El indicador al final del período de evaluación registró un alcanzado del "&amp;E109&amp;" por ciento en comparación con la meta programada del "&amp;D109&amp;" por ciento, representa un cumplimiento de la meta del "&amp;H109&amp;" por ciento, colocando el indicador en un semáforo de color "&amp;IF(AND(D109=0,H109=0),"",IF(AND(H109&gt;=95,H109&lt;=105,H112&gt;=95,H112&lt;=105,H114&gt;=95,H114&lt;=105),"VERDE:SE LOGRÓ LA META",IF(AND(H109&gt;=95,H109&lt;=105,H112&lt;95),"VERDE:AUNQUE EL INDICADOR ES VERDE, HAY VARIACIÓN EN VARIABLES",IF(AND(H109&gt;=95,H109&lt;=105,H112&gt;105),"VERDE:AUNQUE EL INDICADOR ES VERDE, HAY VARIACIÓN EN VARIABLES",IF(AND(H109&gt;=95,H109&lt;=105,H114&lt;95),"VERDE:AUNQUE EL INDICADOR ES VERDE, HAY VARIACIÓN EN VARIABLES",IF(AND(H109&gt;=95,H109&lt;=105,H114&gt;105),"VERDE:AUNQUE EL INDICADOR ES VERDE, HAY VARIACIÓN EN VARIABLES",IF(OR(AND(H109&gt;=90,H109&lt;95),AND(H109&gt;105,H109&lt;=110)),"AMARILLO",IF(OR(H109&lt;90,H109&gt;110),"ROJO",IF(AND(D109&lt;&gt;0,E109=0),"ROJO","")))))))))&amp;". 
"&amp;IF(AND(D109=0,E109=0),"NO",IF(OR(H109&lt;95,H109&gt;105),"SI","NO"))&amp;" hubo variación en el indicador y "&amp;IF(AND(D112=0,D114=0,H112=0,H114=0),"NO",IF(OR(H112&lt;95,H112&gt;105,H114&lt;95,H114&gt;105),"SI","NO"))&amp;" hubo variación en variables."</f>
        <v>El indicador al final del período de evaluación registró un alcanzado del 9.2 por ciento en comparación con la meta programada del 9.3 por ciento, representa un cumplimiento de la meta del 98.9 por ciento, colocando el indicador en un semáforo de color VERDE:AUNQUE EL INDICADOR ES VERDE, HAY VARIACIÓN EN VARIABLES. 
NO hubo variación en el indicador y SI hubo variación en variables.</v>
      </c>
      <c r="K110" s="69"/>
      <c r="L110" s="69"/>
      <c r="M110" s="69"/>
      <c r="N110" s="69"/>
      <c r="O110" s="69"/>
      <c r="P110" s="69"/>
      <c r="Q110" s="69"/>
      <c r="R110" s="69"/>
      <c r="S110" s="70"/>
    </row>
    <row r="111" spans="1:19" ht="253.5" customHeight="1" x14ac:dyDescent="0.25">
      <c r="A111" s="42"/>
      <c r="B111" s="93"/>
      <c r="C111" s="115"/>
      <c r="D111" s="52"/>
      <c r="E111" s="52"/>
      <c r="F111" s="57"/>
      <c r="G111" s="58"/>
      <c r="H111" s="57"/>
      <c r="I111" s="58"/>
      <c r="J111" s="71" t="s">
        <v>90</v>
      </c>
      <c r="K111" s="72"/>
      <c r="L111" s="72"/>
      <c r="M111" s="72"/>
      <c r="N111" s="72"/>
      <c r="O111" s="72"/>
      <c r="P111" s="72"/>
      <c r="Q111" s="72"/>
      <c r="R111" s="72"/>
      <c r="S111" s="73"/>
    </row>
    <row r="112" spans="1:19" ht="29.25" customHeight="1" x14ac:dyDescent="0.25">
      <c r="A112" s="42"/>
      <c r="B112" s="59" t="s">
        <v>21</v>
      </c>
      <c r="C112" s="61" t="s">
        <v>51</v>
      </c>
      <c r="D112" s="63">
        <v>12100</v>
      </c>
      <c r="E112" s="63">
        <v>15382</v>
      </c>
      <c r="F112" s="53">
        <f t="shared" ref="F112" si="14">E112-D112</f>
        <v>3282</v>
      </c>
      <c r="G112" s="54"/>
      <c r="H112" s="53">
        <f t="shared" ref="H112" si="15">IF(D112=0,0,ROUND(E112/D112*100,1))</f>
        <v>127.1</v>
      </c>
      <c r="I112" s="54"/>
      <c r="J112" s="44" t="s">
        <v>71</v>
      </c>
      <c r="K112" s="45"/>
      <c r="L112" s="45"/>
      <c r="M112" s="45"/>
      <c r="N112" s="45"/>
      <c r="O112" s="45"/>
      <c r="P112" s="45"/>
      <c r="Q112" s="45"/>
      <c r="R112" s="45"/>
      <c r="S112" s="46"/>
    </row>
    <row r="113" spans="1:19" ht="254.25" customHeight="1" thickBot="1" x14ac:dyDescent="0.3">
      <c r="A113" s="42"/>
      <c r="B113" s="60"/>
      <c r="C113" s="62"/>
      <c r="D113" s="64"/>
      <c r="E113" s="64"/>
      <c r="F113" s="57"/>
      <c r="G113" s="58"/>
      <c r="H113" s="57"/>
      <c r="I113" s="58"/>
      <c r="J113" s="47" t="s">
        <v>97</v>
      </c>
      <c r="K113" s="48"/>
      <c r="L113" s="48"/>
      <c r="M113" s="48"/>
      <c r="N113" s="48"/>
      <c r="O113" s="48"/>
      <c r="P113" s="48"/>
      <c r="Q113" s="48"/>
      <c r="R113" s="48"/>
      <c r="S113" s="49"/>
    </row>
    <row r="114" spans="1:19" ht="39" customHeight="1" x14ac:dyDescent="0.25">
      <c r="A114" s="42"/>
      <c r="B114" s="39" t="s">
        <v>23</v>
      </c>
      <c r="C114" s="37" t="s">
        <v>52</v>
      </c>
      <c r="D114" s="35">
        <v>1300</v>
      </c>
      <c r="E114" s="35">
        <v>1673</v>
      </c>
      <c r="F114" s="79">
        <f>E114-D114</f>
        <v>373</v>
      </c>
      <c r="G114" s="79"/>
      <c r="H114" s="79">
        <f>IF(D114=0,0,ROUND(E114/D114*100,1))</f>
        <v>128.69999999999999</v>
      </c>
      <c r="I114" s="79"/>
      <c r="J114" s="44" t="s">
        <v>68</v>
      </c>
      <c r="K114" s="45"/>
      <c r="L114" s="45"/>
      <c r="M114" s="45"/>
      <c r="N114" s="45"/>
      <c r="O114" s="45"/>
      <c r="P114" s="45"/>
      <c r="Q114" s="45"/>
      <c r="R114" s="45"/>
      <c r="S114" s="46"/>
    </row>
    <row r="115" spans="1:19" ht="207.75" customHeight="1" thickBot="1" x14ac:dyDescent="0.3">
      <c r="A115" s="42"/>
      <c r="B115" s="39"/>
      <c r="C115" s="37"/>
      <c r="D115" s="35"/>
      <c r="E115" s="35"/>
      <c r="F115" s="79"/>
      <c r="G115" s="79"/>
      <c r="H115" s="79"/>
      <c r="I115" s="79"/>
      <c r="J115" s="47" t="s">
        <v>91</v>
      </c>
      <c r="K115" s="48"/>
      <c r="L115" s="48"/>
      <c r="M115" s="48"/>
      <c r="N115" s="48"/>
      <c r="O115" s="48"/>
      <c r="P115" s="48"/>
      <c r="Q115" s="48"/>
      <c r="R115" s="48"/>
      <c r="S115" s="49"/>
    </row>
    <row r="116" spans="1:19" ht="72.75" customHeight="1" x14ac:dyDescent="0.25">
      <c r="A116" s="42"/>
      <c r="B116" s="39"/>
      <c r="C116" s="37"/>
      <c r="D116" s="35"/>
      <c r="E116" s="35"/>
      <c r="F116" s="79"/>
      <c r="G116" s="79"/>
      <c r="H116" s="79"/>
      <c r="I116" s="79"/>
      <c r="J116" s="44" t="s">
        <v>67</v>
      </c>
      <c r="K116" s="45"/>
      <c r="L116" s="45"/>
      <c r="M116" s="45"/>
      <c r="N116" s="45"/>
      <c r="O116" s="45"/>
      <c r="P116" s="45"/>
      <c r="Q116" s="45"/>
      <c r="R116" s="45"/>
      <c r="S116" s="46"/>
    </row>
    <row r="117" spans="1:19" ht="207.75" customHeight="1" thickBot="1" x14ac:dyDescent="0.3">
      <c r="A117" s="43"/>
      <c r="B117" s="39"/>
      <c r="C117" s="37"/>
      <c r="D117" s="35"/>
      <c r="E117" s="35"/>
      <c r="F117" s="79"/>
      <c r="G117" s="79"/>
      <c r="H117" s="79"/>
      <c r="I117" s="79"/>
      <c r="J117" s="47" t="s">
        <v>92</v>
      </c>
      <c r="K117" s="48"/>
      <c r="L117" s="48"/>
      <c r="M117" s="48"/>
      <c r="N117" s="48"/>
      <c r="O117" s="48"/>
      <c r="P117" s="48"/>
      <c r="Q117" s="48"/>
      <c r="R117" s="48"/>
      <c r="S117" s="49"/>
    </row>
    <row r="118" spans="1:19" ht="87" customHeight="1" thickBot="1" x14ac:dyDescent="0.4">
      <c r="A118" s="116"/>
      <c r="B118" s="117"/>
      <c r="C118" s="117"/>
      <c r="D118" s="117"/>
      <c r="E118" s="117"/>
      <c r="F118" s="117"/>
      <c r="G118" s="117"/>
      <c r="H118" s="117"/>
      <c r="I118" s="117"/>
      <c r="J118" s="118"/>
      <c r="K118" s="118"/>
      <c r="L118" s="118"/>
      <c r="M118" s="118"/>
      <c r="N118" s="118"/>
      <c r="O118" s="118"/>
      <c r="P118" s="118"/>
      <c r="Q118" s="118"/>
      <c r="R118" s="118"/>
      <c r="S118" s="119"/>
    </row>
    <row r="119" spans="1:19" ht="26.25" customHeight="1" x14ac:dyDescent="0.45">
      <c r="A119" s="94" t="s">
        <v>7</v>
      </c>
      <c r="B119" s="97" t="s">
        <v>8</v>
      </c>
      <c r="C119" s="98"/>
      <c r="D119" s="82" t="s">
        <v>9</v>
      </c>
      <c r="E119" s="82"/>
      <c r="F119" s="82" t="s">
        <v>10</v>
      </c>
      <c r="G119" s="82"/>
      <c r="H119" s="82"/>
      <c r="I119" s="82"/>
      <c r="J119" s="103" t="s">
        <v>11</v>
      </c>
      <c r="K119" s="104"/>
      <c r="L119" s="104"/>
      <c r="M119" s="104"/>
      <c r="N119" s="104"/>
      <c r="O119" s="104"/>
      <c r="P119" s="104"/>
      <c r="Q119" s="104"/>
      <c r="R119" s="104"/>
      <c r="S119" s="105"/>
    </row>
    <row r="120" spans="1:19" ht="30" customHeight="1" x14ac:dyDescent="0.45">
      <c r="A120" s="95"/>
      <c r="B120" s="99"/>
      <c r="C120" s="100"/>
      <c r="D120" s="27" t="s">
        <v>12</v>
      </c>
      <c r="E120" s="27" t="s">
        <v>13</v>
      </c>
      <c r="F120" s="112" t="s">
        <v>14</v>
      </c>
      <c r="G120" s="112"/>
      <c r="H120" s="112" t="s">
        <v>15</v>
      </c>
      <c r="I120" s="112"/>
      <c r="J120" s="106"/>
      <c r="K120" s="107"/>
      <c r="L120" s="107"/>
      <c r="M120" s="107"/>
      <c r="N120" s="107"/>
      <c r="O120" s="107"/>
      <c r="P120" s="107"/>
      <c r="Q120" s="107"/>
      <c r="R120" s="107"/>
      <c r="S120" s="108"/>
    </row>
    <row r="121" spans="1:19" ht="26.25" customHeight="1" x14ac:dyDescent="0.25">
      <c r="A121" s="96"/>
      <c r="B121" s="101"/>
      <c r="C121" s="102"/>
      <c r="D121" s="23" t="s">
        <v>16</v>
      </c>
      <c r="E121" s="23" t="s">
        <v>17</v>
      </c>
      <c r="F121" s="81" t="s">
        <v>18</v>
      </c>
      <c r="G121" s="81"/>
      <c r="H121" s="81" t="s">
        <v>19</v>
      </c>
      <c r="I121" s="81"/>
      <c r="J121" s="109"/>
      <c r="K121" s="110"/>
      <c r="L121" s="110"/>
      <c r="M121" s="110"/>
      <c r="N121" s="110"/>
      <c r="O121" s="110"/>
      <c r="P121" s="110"/>
      <c r="Q121" s="110"/>
      <c r="R121" s="110"/>
      <c r="S121" s="111"/>
    </row>
    <row r="122" spans="1:19" ht="56.25" customHeight="1" x14ac:dyDescent="0.25">
      <c r="A122" s="41">
        <v>13</v>
      </c>
      <c r="B122" s="91" t="s">
        <v>20</v>
      </c>
      <c r="C122" s="113" t="s">
        <v>30</v>
      </c>
      <c r="D122" s="50">
        <f>IF(D127=0,0,ROUND(D125/D127*100,1))</f>
        <v>0</v>
      </c>
      <c r="E122" s="50">
        <f>IF(E127=0,0,ROUND(E125/E127*100,1))</f>
        <v>0</v>
      </c>
      <c r="F122" s="53">
        <f>E122-D122</f>
        <v>0</v>
      </c>
      <c r="G122" s="54"/>
      <c r="H122" s="53">
        <f>IF(D122=0,0,ROUND(E122/D122*100,1))</f>
        <v>0</v>
      </c>
      <c r="I122" s="54"/>
      <c r="J122" s="44" t="s">
        <v>69</v>
      </c>
      <c r="K122" s="45"/>
      <c r="L122" s="45"/>
      <c r="M122" s="45"/>
      <c r="N122" s="45"/>
      <c r="O122" s="45"/>
      <c r="P122" s="45"/>
      <c r="Q122" s="45"/>
      <c r="R122" s="45"/>
      <c r="S122" s="46"/>
    </row>
    <row r="123" spans="1:19" ht="156" customHeight="1" x14ac:dyDescent="0.25">
      <c r="A123" s="42"/>
      <c r="B123" s="92"/>
      <c r="C123" s="114"/>
      <c r="D123" s="51"/>
      <c r="E123" s="51"/>
      <c r="F123" s="55"/>
      <c r="G123" s="56"/>
      <c r="H123" s="55"/>
      <c r="I123" s="56"/>
      <c r="J123" s="68" t="str">
        <f>"El indicador al final del período de evaluación registró un alcanzado del "&amp;E122&amp;" por ciento en comparación con la meta programada del "&amp;D122&amp;" por ciento, representa un cumplimiento de la meta del "&amp;H122&amp;" por ciento, colocando el indicador en un semáforo de color "&amp;IF(AND(D122=0,H122=0),"",IF(AND(H122&gt;=95,H122&lt;=105,H125&gt;=95,H125&lt;=105,H127&gt;=95,H127&lt;=105),"VERDE:SE LOGRÓ LA META",IF(AND(H122&gt;=95,H122&lt;=105,H125&lt;95),"VERDE:AUNQUE EL INDICADOR ES VERDE, HAY VARIACIÓN EN VARIABLES",IF(AND(H122&gt;=95,H122&lt;=105,H125&gt;105),"VERDE:AUNQUE EL INDICADOR ES VERDE, HAY VARIACIÓN EN VARIABLES",IF(AND(H122&gt;=95,H122&lt;=105,H127&lt;95),"VERDE:AUNQUE EL INDICADOR ES VERDE, HAY VARIACIÓN EN VARIABLES",IF(AND(H122&gt;=95,H122&lt;=105,H127&gt;105),"VERDE:AUNQUE EL INDICADOR ES VERDE, HAY VARIACIÓN EN VARIABLES",IF(OR(AND(H122&gt;=90,H122&lt;95),AND(H122&gt;105,H122&lt;=110)),"AMARILLO",IF(OR(H122&lt;90,H122&gt;110),"ROJO",IF(AND(D122&lt;&gt;0,E122=0),"ROJO","")))))))))&amp;". 
"&amp;IF(AND(D122=0,E122=0),"NO",IF(OR(H122&lt;95,H122&gt;105),"SI","NO"))&amp;" hubo variación en el indicador y "&amp;IF(AND(D125=0,D127=0,H125=0,H127=0),"NO",IF(OR(H125&lt;95,H125&gt;105,H127&lt;95,H127&gt;105),"SI","NO"))&amp;"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23" s="69"/>
      <c r="L123" s="69"/>
      <c r="M123" s="69"/>
      <c r="N123" s="69"/>
      <c r="O123" s="69"/>
      <c r="P123" s="69"/>
      <c r="Q123" s="69"/>
      <c r="R123" s="69"/>
      <c r="S123" s="70"/>
    </row>
    <row r="124" spans="1:19" ht="263.25" customHeight="1" x14ac:dyDescent="0.25">
      <c r="A124" s="42"/>
      <c r="B124" s="93"/>
      <c r="C124" s="115"/>
      <c r="D124" s="52"/>
      <c r="E124" s="52"/>
      <c r="F124" s="57"/>
      <c r="G124" s="58"/>
      <c r="H124" s="57"/>
      <c r="I124" s="58"/>
      <c r="J124" s="71" t="s">
        <v>72</v>
      </c>
      <c r="K124" s="72"/>
      <c r="L124" s="72"/>
      <c r="M124" s="72"/>
      <c r="N124" s="72"/>
      <c r="O124" s="72"/>
      <c r="P124" s="72"/>
      <c r="Q124" s="72"/>
      <c r="R124" s="72"/>
      <c r="S124" s="73"/>
    </row>
    <row r="125" spans="1:19" ht="31.5" customHeight="1" x14ac:dyDescent="0.25">
      <c r="A125" s="42"/>
      <c r="B125" s="59" t="s">
        <v>21</v>
      </c>
      <c r="C125" s="61" t="s">
        <v>53</v>
      </c>
      <c r="D125" s="63">
        <v>0</v>
      </c>
      <c r="E125" s="63">
        <v>0</v>
      </c>
      <c r="F125" s="53">
        <f t="shared" ref="F125" si="16">E125-D125</f>
        <v>0</v>
      </c>
      <c r="G125" s="54"/>
      <c r="H125" s="53">
        <f t="shared" ref="H125" si="17">IF(D125=0,0,ROUND(E125/D125*100,1))</f>
        <v>0</v>
      </c>
      <c r="I125" s="54"/>
      <c r="J125" s="44" t="s">
        <v>71</v>
      </c>
      <c r="K125" s="45"/>
      <c r="L125" s="45"/>
      <c r="M125" s="45"/>
      <c r="N125" s="45"/>
      <c r="O125" s="45"/>
      <c r="P125" s="45"/>
      <c r="Q125" s="45"/>
      <c r="R125" s="45"/>
      <c r="S125" s="46"/>
    </row>
    <row r="126" spans="1:19" ht="215.25" customHeight="1" thickBot="1" x14ac:dyDescent="0.3">
      <c r="A126" s="42"/>
      <c r="B126" s="60"/>
      <c r="C126" s="62"/>
      <c r="D126" s="64"/>
      <c r="E126" s="64"/>
      <c r="F126" s="57"/>
      <c r="G126" s="58"/>
      <c r="H126" s="57"/>
      <c r="I126" s="58"/>
      <c r="J126" s="47" t="s">
        <v>66</v>
      </c>
      <c r="K126" s="48"/>
      <c r="L126" s="48"/>
      <c r="M126" s="48"/>
      <c r="N126" s="48"/>
      <c r="O126" s="48"/>
      <c r="P126" s="48"/>
      <c r="Q126" s="48"/>
      <c r="R126" s="48"/>
      <c r="S126" s="49"/>
    </row>
    <row r="127" spans="1:19" ht="32.25" customHeight="1" x14ac:dyDescent="0.25">
      <c r="A127" s="42"/>
      <c r="B127" s="39" t="s">
        <v>23</v>
      </c>
      <c r="C127" s="37" t="s">
        <v>54</v>
      </c>
      <c r="D127" s="35">
        <v>0</v>
      </c>
      <c r="E127" s="35">
        <v>0</v>
      </c>
      <c r="F127" s="79">
        <f>E127-D127</f>
        <v>0</v>
      </c>
      <c r="G127" s="79"/>
      <c r="H127" s="79">
        <f>IF(D127=0,0,ROUND(E127/D127*100,1))</f>
        <v>0</v>
      </c>
      <c r="I127" s="79"/>
      <c r="J127" s="44" t="s">
        <v>68</v>
      </c>
      <c r="K127" s="45"/>
      <c r="L127" s="45"/>
      <c r="M127" s="45"/>
      <c r="N127" s="45"/>
      <c r="O127" s="45"/>
      <c r="P127" s="45"/>
      <c r="Q127" s="45"/>
      <c r="R127" s="45"/>
      <c r="S127" s="46"/>
    </row>
    <row r="128" spans="1:19" ht="195.75" customHeight="1" thickBot="1" x14ac:dyDescent="0.3">
      <c r="A128" s="42"/>
      <c r="B128" s="39"/>
      <c r="C128" s="37"/>
      <c r="D128" s="35"/>
      <c r="E128" s="35"/>
      <c r="F128" s="79"/>
      <c r="G128" s="79"/>
      <c r="H128" s="79"/>
      <c r="I128" s="79"/>
      <c r="J128" s="47" t="s">
        <v>66</v>
      </c>
      <c r="K128" s="48"/>
      <c r="L128" s="48"/>
      <c r="M128" s="48"/>
      <c r="N128" s="48"/>
      <c r="O128" s="48"/>
      <c r="P128" s="48"/>
      <c r="Q128" s="48"/>
      <c r="R128" s="48"/>
      <c r="S128" s="49"/>
    </row>
    <row r="129" spans="1:19" ht="69.75" customHeight="1" x14ac:dyDescent="0.25">
      <c r="A129" s="42"/>
      <c r="B129" s="39"/>
      <c r="C129" s="37"/>
      <c r="D129" s="35"/>
      <c r="E129" s="35"/>
      <c r="F129" s="79"/>
      <c r="G129" s="79"/>
      <c r="H129" s="79"/>
      <c r="I129" s="79"/>
      <c r="J129" s="44" t="s">
        <v>67</v>
      </c>
      <c r="K129" s="45"/>
      <c r="L129" s="45"/>
      <c r="M129" s="45"/>
      <c r="N129" s="45"/>
      <c r="O129" s="45"/>
      <c r="P129" s="45"/>
      <c r="Q129" s="45"/>
      <c r="R129" s="45"/>
      <c r="S129" s="46"/>
    </row>
    <row r="130" spans="1:19" ht="195.75" customHeight="1" thickBot="1" x14ac:dyDescent="0.3">
      <c r="A130" s="42"/>
      <c r="B130" s="39"/>
      <c r="C130" s="37"/>
      <c r="D130" s="35"/>
      <c r="E130" s="35"/>
      <c r="F130" s="79"/>
      <c r="G130" s="79"/>
      <c r="H130" s="79"/>
      <c r="I130" s="79"/>
      <c r="J130" s="47" t="s">
        <v>66</v>
      </c>
      <c r="K130" s="48"/>
      <c r="L130" s="48"/>
      <c r="M130" s="48"/>
      <c r="N130" s="48"/>
      <c r="O130" s="48"/>
      <c r="P130" s="48"/>
      <c r="Q130" s="48"/>
      <c r="R130" s="48"/>
      <c r="S130" s="49"/>
    </row>
    <row r="131" spans="1:19" ht="53.25" customHeight="1" thickBot="1" x14ac:dyDescent="0.4">
      <c r="A131" s="15"/>
      <c r="B131" s="3"/>
      <c r="C131" s="34"/>
      <c r="D131" s="4"/>
      <c r="E131" s="4"/>
      <c r="F131" s="33"/>
      <c r="G131" s="33"/>
      <c r="H131" s="33"/>
      <c r="I131" s="33"/>
      <c r="J131" s="5"/>
      <c r="K131" s="5"/>
      <c r="L131" s="5"/>
      <c r="M131" s="5"/>
      <c r="N131" s="5"/>
      <c r="O131" s="5"/>
      <c r="P131" s="5"/>
      <c r="Q131" s="5"/>
      <c r="R131" s="5"/>
      <c r="S131" s="16"/>
    </row>
    <row r="132" spans="1:19" ht="26.25" customHeight="1" x14ac:dyDescent="0.45">
      <c r="A132" s="94" t="s">
        <v>7</v>
      </c>
      <c r="B132" s="97" t="s">
        <v>8</v>
      </c>
      <c r="C132" s="98"/>
      <c r="D132" s="82" t="s">
        <v>9</v>
      </c>
      <c r="E132" s="82"/>
      <c r="F132" s="82" t="s">
        <v>10</v>
      </c>
      <c r="G132" s="82"/>
      <c r="H132" s="82"/>
      <c r="I132" s="82"/>
      <c r="J132" s="103" t="s">
        <v>11</v>
      </c>
      <c r="K132" s="104"/>
      <c r="L132" s="104"/>
      <c r="M132" s="104"/>
      <c r="N132" s="104"/>
      <c r="O132" s="104"/>
      <c r="P132" s="104"/>
      <c r="Q132" s="104"/>
      <c r="R132" s="104"/>
      <c r="S132" s="105"/>
    </row>
    <row r="133" spans="1:19" ht="30" customHeight="1" x14ac:dyDescent="0.45">
      <c r="A133" s="95"/>
      <c r="B133" s="99"/>
      <c r="C133" s="100"/>
      <c r="D133" s="27" t="s">
        <v>12</v>
      </c>
      <c r="E133" s="27" t="s">
        <v>13</v>
      </c>
      <c r="F133" s="112" t="s">
        <v>14</v>
      </c>
      <c r="G133" s="112"/>
      <c r="H133" s="112" t="s">
        <v>15</v>
      </c>
      <c r="I133" s="112"/>
      <c r="J133" s="106"/>
      <c r="K133" s="107"/>
      <c r="L133" s="107"/>
      <c r="M133" s="107"/>
      <c r="N133" s="107"/>
      <c r="O133" s="107"/>
      <c r="P133" s="107"/>
      <c r="Q133" s="107"/>
      <c r="R133" s="107"/>
      <c r="S133" s="108"/>
    </row>
    <row r="134" spans="1:19" ht="26.25" customHeight="1" x14ac:dyDescent="0.25">
      <c r="A134" s="96"/>
      <c r="B134" s="101"/>
      <c r="C134" s="102"/>
      <c r="D134" s="23" t="s">
        <v>16</v>
      </c>
      <c r="E134" s="23" t="s">
        <v>17</v>
      </c>
      <c r="F134" s="81" t="s">
        <v>18</v>
      </c>
      <c r="G134" s="81"/>
      <c r="H134" s="81" t="s">
        <v>19</v>
      </c>
      <c r="I134" s="81"/>
      <c r="J134" s="109"/>
      <c r="K134" s="110"/>
      <c r="L134" s="110"/>
      <c r="M134" s="110"/>
      <c r="N134" s="110"/>
      <c r="O134" s="110"/>
      <c r="P134" s="110"/>
      <c r="Q134" s="110"/>
      <c r="R134" s="110"/>
      <c r="S134" s="111"/>
    </row>
    <row r="135" spans="1:19" ht="52.5" customHeight="1" x14ac:dyDescent="0.25">
      <c r="A135" s="41">
        <v>14</v>
      </c>
      <c r="B135" s="91" t="s">
        <v>20</v>
      </c>
      <c r="C135" s="113" t="s">
        <v>31</v>
      </c>
      <c r="D135" s="50">
        <f>IF(D140=0,0,ROUND(D138/D140*100,1))</f>
        <v>0</v>
      </c>
      <c r="E135" s="50">
        <f>IF(E140=0,0,ROUND(E138/E140*100,1))</f>
        <v>0</v>
      </c>
      <c r="F135" s="53">
        <f>E135-D135</f>
        <v>0</v>
      </c>
      <c r="G135" s="54"/>
      <c r="H135" s="53">
        <f>IF(D135=0,0,ROUND(E135/D135*100,1))</f>
        <v>0</v>
      </c>
      <c r="I135" s="54"/>
      <c r="J135" s="44" t="s">
        <v>69</v>
      </c>
      <c r="K135" s="45"/>
      <c r="L135" s="45"/>
      <c r="M135" s="45"/>
      <c r="N135" s="45"/>
      <c r="O135" s="45"/>
      <c r="P135" s="45"/>
      <c r="Q135" s="45"/>
      <c r="R135" s="45"/>
      <c r="S135" s="46"/>
    </row>
    <row r="136" spans="1:19" ht="186" customHeight="1" x14ac:dyDescent="0.25">
      <c r="A136" s="42"/>
      <c r="B136" s="92"/>
      <c r="C136" s="114"/>
      <c r="D136" s="51"/>
      <c r="E136" s="51"/>
      <c r="F136" s="55"/>
      <c r="G136" s="56"/>
      <c r="H136" s="55"/>
      <c r="I136" s="56"/>
      <c r="J136" s="68" t="str">
        <f>"El indicador al final del período de evaluación registró un alcanzado del "&amp;E135&amp;" por ciento en comparación con la meta programada del "&amp;D135&amp;" por ciento, representa un cumplimiento de la meta del "&amp;H135&amp;" por ciento, colocando el indicador en un semáforo de color "&amp;IF(AND(D135=0,H135=0),"",IF(AND(H135&gt;=95,H135&lt;=105,H138&gt;=95,H138&lt;=105,H140&gt;=95,H140&lt;=105),"VERDE:SE LOGRÓ LA META",IF(AND(H135&gt;=95,H135&lt;=105,H138&lt;95),"VERDE:AUNQUE EL INDICADOR ES VERDE, HAY VARIACIÓN EN VARIABLES",IF(AND(H135&gt;=95,H135&lt;=105,H138&gt;105),"VERDE:AUNQUE EL INDICADOR ES VERDE, HAY VARIACIÓN EN VARIABLES",IF(AND(H135&gt;=95,H135&lt;=105,H140&lt;95),"VERDE:AUNQUE EL INDICADOR ES VERDE, HAY VARIACIÓN EN VARIABLES",IF(AND(H135&gt;=95,H135&lt;=105,H140&gt;105),"VERDE:AUNQUE EL INDICADOR ES VERDE, HAY VARIACIÓN EN VARIABLES",IF(OR(AND(H135&gt;=90,H135&lt;95),AND(H135&gt;105,H135&lt;=110)),"AMARILLO",IF(OR(H135&lt;90,H135&gt;110),"ROJO",IF(AND(D135&lt;&gt;0,E135=0),"ROJO","")))))))))&amp;". 
"&amp;IF(AND(D135=0,E135=0),"NO",IF(OR(H135&lt;95,H135&gt;105),"SI","NO"))&amp;" hubo variación en el indicador y "&amp;IF(AND(D138=0,D140=0,H138=0,H140=0),"NO",IF(OR(H138&lt;95,H138&gt;105,H140&lt;95,H140&gt;105),"SI","NO"))&amp;"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36" s="69"/>
      <c r="L136" s="69"/>
      <c r="M136" s="69"/>
      <c r="N136" s="69"/>
      <c r="O136" s="69"/>
      <c r="P136" s="69"/>
      <c r="Q136" s="69"/>
      <c r="R136" s="69"/>
      <c r="S136" s="70"/>
    </row>
    <row r="137" spans="1:19" ht="283.5" customHeight="1" x14ac:dyDescent="0.25">
      <c r="A137" s="42"/>
      <c r="B137" s="93"/>
      <c r="C137" s="115"/>
      <c r="D137" s="52"/>
      <c r="E137" s="52"/>
      <c r="F137" s="57"/>
      <c r="G137" s="58"/>
      <c r="H137" s="57"/>
      <c r="I137" s="58"/>
      <c r="J137" s="71" t="s">
        <v>72</v>
      </c>
      <c r="K137" s="72"/>
      <c r="L137" s="72"/>
      <c r="M137" s="72"/>
      <c r="N137" s="72"/>
      <c r="O137" s="72"/>
      <c r="P137" s="72"/>
      <c r="Q137" s="72"/>
      <c r="R137" s="72"/>
      <c r="S137" s="73"/>
    </row>
    <row r="138" spans="1:19" ht="35.25" customHeight="1" x14ac:dyDescent="0.25">
      <c r="A138" s="42"/>
      <c r="B138" s="59" t="s">
        <v>21</v>
      </c>
      <c r="C138" s="61" t="s">
        <v>55</v>
      </c>
      <c r="D138" s="63">
        <v>0</v>
      </c>
      <c r="E138" s="63">
        <v>0</v>
      </c>
      <c r="F138" s="53">
        <f t="shared" ref="F138" si="18">E138-D138</f>
        <v>0</v>
      </c>
      <c r="G138" s="54"/>
      <c r="H138" s="53">
        <f t="shared" ref="H138" si="19">IF(D138=0,0,ROUND(E138/D138*100,1))</f>
        <v>0</v>
      </c>
      <c r="I138" s="54"/>
      <c r="J138" s="44" t="s">
        <v>71</v>
      </c>
      <c r="K138" s="45"/>
      <c r="L138" s="45"/>
      <c r="M138" s="45"/>
      <c r="N138" s="45"/>
      <c r="O138" s="45"/>
      <c r="P138" s="45"/>
      <c r="Q138" s="45"/>
      <c r="R138" s="45"/>
      <c r="S138" s="46"/>
    </row>
    <row r="139" spans="1:19" ht="226.5" customHeight="1" thickBot="1" x14ac:dyDescent="0.3">
      <c r="A139" s="42"/>
      <c r="B139" s="60"/>
      <c r="C139" s="62"/>
      <c r="D139" s="64"/>
      <c r="E139" s="64"/>
      <c r="F139" s="57"/>
      <c r="G139" s="58"/>
      <c r="H139" s="57"/>
      <c r="I139" s="58"/>
      <c r="J139" s="47" t="s">
        <v>66</v>
      </c>
      <c r="K139" s="48"/>
      <c r="L139" s="48"/>
      <c r="M139" s="48"/>
      <c r="N139" s="48"/>
      <c r="O139" s="48"/>
      <c r="P139" s="48"/>
      <c r="Q139" s="48"/>
      <c r="R139" s="48"/>
      <c r="S139" s="49"/>
    </row>
    <row r="140" spans="1:19" ht="32.25" customHeight="1" x14ac:dyDescent="0.25">
      <c r="A140" s="42"/>
      <c r="B140" s="39" t="s">
        <v>23</v>
      </c>
      <c r="C140" s="37" t="s">
        <v>56</v>
      </c>
      <c r="D140" s="35">
        <v>0</v>
      </c>
      <c r="E140" s="35">
        <v>0</v>
      </c>
      <c r="F140" s="79">
        <f>E140-D140</f>
        <v>0</v>
      </c>
      <c r="G140" s="79"/>
      <c r="H140" s="79">
        <f>IF(D140=0,0,ROUND(E140/D140*100,1))</f>
        <v>0</v>
      </c>
      <c r="I140" s="79"/>
      <c r="J140" s="44" t="s">
        <v>68</v>
      </c>
      <c r="K140" s="45"/>
      <c r="L140" s="45"/>
      <c r="M140" s="45"/>
      <c r="N140" s="45"/>
      <c r="O140" s="45"/>
      <c r="P140" s="45"/>
      <c r="Q140" s="45"/>
      <c r="R140" s="45"/>
      <c r="S140" s="46"/>
    </row>
    <row r="141" spans="1:19" ht="205.5" customHeight="1" thickBot="1" x14ac:dyDescent="0.3">
      <c r="A141" s="42"/>
      <c r="B141" s="39"/>
      <c r="C141" s="37"/>
      <c r="D141" s="35"/>
      <c r="E141" s="35"/>
      <c r="F141" s="79"/>
      <c r="G141" s="79"/>
      <c r="H141" s="79"/>
      <c r="I141" s="79"/>
      <c r="J141" s="47" t="s">
        <v>66</v>
      </c>
      <c r="K141" s="48"/>
      <c r="L141" s="48"/>
      <c r="M141" s="48"/>
      <c r="N141" s="48"/>
      <c r="O141" s="48"/>
      <c r="P141" s="48"/>
      <c r="Q141" s="48"/>
      <c r="R141" s="48"/>
      <c r="S141" s="49"/>
    </row>
    <row r="142" spans="1:19" ht="67.5" customHeight="1" x14ac:dyDescent="0.25">
      <c r="A142" s="42"/>
      <c r="B142" s="39"/>
      <c r="C142" s="37"/>
      <c r="D142" s="35"/>
      <c r="E142" s="35"/>
      <c r="F142" s="79"/>
      <c r="G142" s="79"/>
      <c r="H142" s="79"/>
      <c r="I142" s="79"/>
      <c r="J142" s="44" t="s">
        <v>67</v>
      </c>
      <c r="K142" s="45"/>
      <c r="L142" s="45"/>
      <c r="M142" s="45"/>
      <c r="N142" s="45"/>
      <c r="O142" s="45"/>
      <c r="P142" s="45"/>
      <c r="Q142" s="45"/>
      <c r="R142" s="45"/>
      <c r="S142" s="46"/>
    </row>
    <row r="143" spans="1:19" ht="205.5" customHeight="1" thickBot="1" x14ac:dyDescent="0.3">
      <c r="A143" s="43"/>
      <c r="B143" s="39"/>
      <c r="C143" s="37"/>
      <c r="D143" s="35"/>
      <c r="E143" s="35"/>
      <c r="F143" s="79"/>
      <c r="G143" s="79"/>
      <c r="H143" s="79"/>
      <c r="I143" s="79"/>
      <c r="J143" s="47" t="s">
        <v>66</v>
      </c>
      <c r="K143" s="48"/>
      <c r="L143" s="48"/>
      <c r="M143" s="48"/>
      <c r="N143" s="48"/>
      <c r="O143" s="48"/>
      <c r="P143" s="48"/>
      <c r="Q143" s="48"/>
      <c r="R143" s="48"/>
      <c r="S143" s="49"/>
    </row>
    <row r="144" spans="1:19" ht="58.5" customHeight="1" thickBot="1" x14ac:dyDescent="0.4">
      <c r="A144" s="116"/>
      <c r="B144" s="117"/>
      <c r="C144" s="117"/>
      <c r="D144" s="117"/>
      <c r="E144" s="117"/>
      <c r="F144" s="117"/>
      <c r="G144" s="117"/>
      <c r="H144" s="117"/>
      <c r="I144" s="117"/>
      <c r="J144" s="118"/>
      <c r="K144" s="118"/>
      <c r="L144" s="118"/>
      <c r="M144" s="118"/>
      <c r="N144" s="118"/>
      <c r="O144" s="118"/>
      <c r="P144" s="118"/>
      <c r="Q144" s="118"/>
      <c r="R144" s="118"/>
      <c r="S144" s="119"/>
    </row>
    <row r="145" spans="1:19" ht="26.25" customHeight="1" x14ac:dyDescent="0.45">
      <c r="A145" s="94" t="s">
        <v>7</v>
      </c>
      <c r="B145" s="97" t="s">
        <v>8</v>
      </c>
      <c r="C145" s="98"/>
      <c r="D145" s="82" t="s">
        <v>9</v>
      </c>
      <c r="E145" s="82"/>
      <c r="F145" s="82" t="s">
        <v>10</v>
      </c>
      <c r="G145" s="82"/>
      <c r="H145" s="82"/>
      <c r="I145" s="82"/>
      <c r="J145" s="103" t="s">
        <v>11</v>
      </c>
      <c r="K145" s="104"/>
      <c r="L145" s="104"/>
      <c r="M145" s="104"/>
      <c r="N145" s="104"/>
      <c r="O145" s="104"/>
      <c r="P145" s="104"/>
      <c r="Q145" s="104"/>
      <c r="R145" s="104"/>
      <c r="S145" s="105"/>
    </row>
    <row r="146" spans="1:19" ht="30" customHeight="1" x14ac:dyDescent="0.45">
      <c r="A146" s="95"/>
      <c r="B146" s="99"/>
      <c r="C146" s="100"/>
      <c r="D146" s="27" t="s">
        <v>12</v>
      </c>
      <c r="E146" s="27" t="s">
        <v>13</v>
      </c>
      <c r="F146" s="112" t="s">
        <v>14</v>
      </c>
      <c r="G146" s="112"/>
      <c r="H146" s="112" t="s">
        <v>15</v>
      </c>
      <c r="I146" s="112"/>
      <c r="J146" s="106"/>
      <c r="K146" s="107"/>
      <c r="L146" s="107"/>
      <c r="M146" s="107"/>
      <c r="N146" s="107"/>
      <c r="O146" s="107"/>
      <c r="P146" s="107"/>
      <c r="Q146" s="107"/>
      <c r="R146" s="107"/>
      <c r="S146" s="108"/>
    </row>
    <row r="147" spans="1:19" ht="26.25" customHeight="1" x14ac:dyDescent="0.25">
      <c r="A147" s="96"/>
      <c r="B147" s="101"/>
      <c r="C147" s="102"/>
      <c r="D147" s="23" t="s">
        <v>16</v>
      </c>
      <c r="E147" s="23" t="s">
        <v>17</v>
      </c>
      <c r="F147" s="81" t="s">
        <v>18</v>
      </c>
      <c r="G147" s="81"/>
      <c r="H147" s="81" t="s">
        <v>19</v>
      </c>
      <c r="I147" s="81"/>
      <c r="J147" s="109"/>
      <c r="K147" s="110"/>
      <c r="L147" s="110"/>
      <c r="M147" s="110"/>
      <c r="N147" s="110"/>
      <c r="O147" s="110"/>
      <c r="P147" s="110"/>
      <c r="Q147" s="110"/>
      <c r="R147" s="110"/>
      <c r="S147" s="111"/>
    </row>
    <row r="148" spans="1:19" ht="60.75" customHeight="1" x14ac:dyDescent="0.25">
      <c r="A148" s="145">
        <v>15</v>
      </c>
      <c r="B148" s="91" t="s">
        <v>20</v>
      </c>
      <c r="C148" s="113" t="s">
        <v>32</v>
      </c>
      <c r="D148" s="50">
        <f>IF(D153=0,0,ROUND(D151/D153*100,1))</f>
        <v>87.5</v>
      </c>
      <c r="E148" s="50">
        <f>IF(E153=0,0,ROUND(E151/E153*100,1))</f>
        <v>115.9</v>
      </c>
      <c r="F148" s="53">
        <f>E148-D148</f>
        <v>28.400000000000006</v>
      </c>
      <c r="G148" s="54"/>
      <c r="H148" s="53">
        <f>IF(D148=0,0,ROUND(E148/D148*100,1))</f>
        <v>132.5</v>
      </c>
      <c r="I148" s="54"/>
      <c r="J148" s="44" t="s">
        <v>69</v>
      </c>
      <c r="K148" s="45"/>
      <c r="L148" s="45"/>
      <c r="M148" s="45"/>
      <c r="N148" s="45"/>
      <c r="O148" s="45"/>
      <c r="P148" s="45"/>
      <c r="Q148" s="45"/>
      <c r="R148" s="45"/>
      <c r="S148" s="46"/>
    </row>
    <row r="149" spans="1:19" ht="168" customHeight="1" x14ac:dyDescent="0.25">
      <c r="A149" s="146"/>
      <c r="B149" s="92"/>
      <c r="C149" s="114"/>
      <c r="D149" s="51"/>
      <c r="E149" s="51"/>
      <c r="F149" s="55"/>
      <c r="G149" s="56"/>
      <c r="H149" s="55"/>
      <c r="I149" s="56"/>
      <c r="J149" s="68" t="str">
        <f>"El indicador al final del período de evaluación registró un alcanzado del "&amp;E148&amp;" por ciento en comparación con la meta programada del "&amp;D148&amp;" por ciento, representa un cumplimiento de la meta del "&amp;H148&amp;" por ciento, colocando el indicador en un semáforo de color "&amp;IF(AND(D148=0,H148=0),"",IF(AND(H148&gt;=95,H148&lt;=105,H151&gt;=95,H151&lt;=105,H153&gt;=95,H153&lt;=105),"VERDE:SE LOGRÓ LA META",IF(AND(H148&gt;=95,H148&lt;=105,H151&lt;95),"VERDE:AUNQUE EL INDICADOR ES VERDE, HAY VARIACIÓN EN VARIABLES",IF(AND(H148&gt;=95,H148&lt;=105,H151&gt;105),"VERDE:AUNQUE EL INDICADOR ES VERDE, HAY VARIACIÓN EN VARIABLES",IF(AND(H148&gt;=95,H148&lt;=105,H153&lt;95),"VERDE:AUNQUE EL INDICADOR ES VERDE, HAY VARIACIÓN EN VARIABLES",IF(AND(H148&gt;=95,H148&lt;=105,H153&gt;105),"VERDE:AUNQUE EL INDICADOR ES VERDE, HAY VARIACIÓN EN VARIABLES",IF(OR(AND(H148&gt;=90,H148&lt;95),AND(H148&gt;105,H148&lt;=110)),"AMARILLO",IF(OR(H148&lt;90,H148&gt;110),"ROJO",IF(AND(D148&lt;&gt;0,E148=0),"ROJO","")))))))))&amp;". 
"&amp;IF(AND(D148=0,E148=0),"NO",IF(OR(H148&lt;95,H148&gt;105),"SI","NO"))&amp;" hubo variación en el indicador y "&amp;IF(AND(D151=0,D153=0,H151=0,H153=0),"NO",IF(OR(H151&lt;95,H151&gt;105,H153&lt;95,H153&gt;105),"SI","NO"))&amp;" hubo variación en variables."</f>
        <v>El indicador al final del período de evaluación registró un alcanzado del 115.9 por ciento en comparación con la meta programada del 87.5 por ciento, representa un cumplimiento de la meta del 132.5 por ciento, colocando el indicador en un semáforo de color ROJO. 
SI hubo variación en el indicador y SI hubo variación en variables.</v>
      </c>
      <c r="K149" s="69"/>
      <c r="L149" s="69"/>
      <c r="M149" s="69"/>
      <c r="N149" s="69"/>
      <c r="O149" s="69"/>
      <c r="P149" s="69"/>
      <c r="Q149" s="69"/>
      <c r="R149" s="69"/>
      <c r="S149" s="70"/>
    </row>
    <row r="150" spans="1:19" ht="295.5" customHeight="1" x14ac:dyDescent="0.25">
      <c r="A150" s="146"/>
      <c r="B150" s="93"/>
      <c r="C150" s="115"/>
      <c r="D150" s="52"/>
      <c r="E150" s="52"/>
      <c r="F150" s="57"/>
      <c r="G150" s="58"/>
      <c r="H150" s="57"/>
      <c r="I150" s="58"/>
      <c r="J150" s="71" t="s">
        <v>93</v>
      </c>
      <c r="K150" s="72"/>
      <c r="L150" s="72"/>
      <c r="M150" s="72"/>
      <c r="N150" s="72"/>
      <c r="O150" s="72"/>
      <c r="P150" s="72"/>
      <c r="Q150" s="72"/>
      <c r="R150" s="72"/>
      <c r="S150" s="73"/>
    </row>
    <row r="151" spans="1:19" ht="38.25" customHeight="1" x14ac:dyDescent="0.25">
      <c r="A151" s="146"/>
      <c r="B151" s="83" t="s">
        <v>21</v>
      </c>
      <c r="C151" s="85" t="s">
        <v>57</v>
      </c>
      <c r="D151" s="74">
        <f>D49</f>
        <v>1400</v>
      </c>
      <c r="E151" s="74">
        <f>E49</f>
        <v>1855</v>
      </c>
      <c r="F151" s="53">
        <f t="shared" ref="F151" si="20">E151-D151</f>
        <v>455</v>
      </c>
      <c r="G151" s="54"/>
      <c r="H151" s="53">
        <f t="shared" ref="H151" si="21">IF(D151=0,0,ROUND(E151/D151*100,1))</f>
        <v>132.5</v>
      </c>
      <c r="I151" s="54"/>
      <c r="J151" s="44" t="s">
        <v>71</v>
      </c>
      <c r="K151" s="45"/>
      <c r="L151" s="45"/>
      <c r="M151" s="45"/>
      <c r="N151" s="45"/>
      <c r="O151" s="45"/>
      <c r="P151" s="45"/>
      <c r="Q151" s="45"/>
      <c r="R151" s="45"/>
      <c r="S151" s="46"/>
    </row>
    <row r="152" spans="1:19" ht="209.25" customHeight="1" thickBot="1" x14ac:dyDescent="0.3">
      <c r="A152" s="146"/>
      <c r="B152" s="84"/>
      <c r="C152" s="86"/>
      <c r="D152" s="75"/>
      <c r="E152" s="75"/>
      <c r="F152" s="57"/>
      <c r="G152" s="58"/>
      <c r="H152" s="57"/>
      <c r="I152" s="58"/>
      <c r="J152" s="47" t="s">
        <v>94</v>
      </c>
      <c r="K152" s="48"/>
      <c r="L152" s="48"/>
      <c r="M152" s="48"/>
      <c r="N152" s="48"/>
      <c r="O152" s="48"/>
      <c r="P152" s="48"/>
      <c r="Q152" s="48"/>
      <c r="R152" s="48"/>
      <c r="S152" s="49"/>
    </row>
    <row r="153" spans="1:19" ht="33.75" customHeight="1" x14ac:dyDescent="0.25">
      <c r="A153" s="146"/>
      <c r="B153" s="90" t="s">
        <v>23</v>
      </c>
      <c r="C153" s="89" t="s">
        <v>58</v>
      </c>
      <c r="D153" s="88">
        <v>1600</v>
      </c>
      <c r="E153" s="87">
        <f>D153</f>
        <v>1600</v>
      </c>
      <c r="F153" s="79">
        <f>E153-D153</f>
        <v>0</v>
      </c>
      <c r="G153" s="79"/>
      <c r="H153" s="79">
        <f>IF(D153=0,0,ROUND(E153/D153*100,1))</f>
        <v>100</v>
      </c>
      <c r="I153" s="79"/>
      <c r="J153" s="44" t="s">
        <v>68</v>
      </c>
      <c r="K153" s="45"/>
      <c r="L153" s="45"/>
      <c r="M153" s="45"/>
      <c r="N153" s="45"/>
      <c r="O153" s="45"/>
      <c r="P153" s="45"/>
      <c r="Q153" s="45"/>
      <c r="R153" s="45"/>
      <c r="S153" s="46"/>
    </row>
    <row r="154" spans="1:19" ht="203.25" customHeight="1" thickBot="1" x14ac:dyDescent="0.3">
      <c r="A154" s="146"/>
      <c r="B154" s="90"/>
      <c r="C154" s="89"/>
      <c r="D154" s="88"/>
      <c r="E154" s="87"/>
      <c r="F154" s="79"/>
      <c r="G154" s="79"/>
      <c r="H154" s="79"/>
      <c r="I154" s="79"/>
      <c r="J154" s="47" t="s">
        <v>95</v>
      </c>
      <c r="K154" s="48"/>
      <c r="L154" s="48"/>
      <c r="M154" s="48"/>
      <c r="N154" s="48"/>
      <c r="O154" s="48"/>
      <c r="P154" s="48"/>
      <c r="Q154" s="48"/>
      <c r="R154" s="48"/>
      <c r="S154" s="49"/>
    </row>
    <row r="155" spans="1:19" ht="80.25" customHeight="1" x14ac:dyDescent="0.25">
      <c r="A155" s="146"/>
      <c r="B155" s="90"/>
      <c r="C155" s="89"/>
      <c r="D155" s="88"/>
      <c r="E155" s="87"/>
      <c r="F155" s="79"/>
      <c r="G155" s="79"/>
      <c r="H155" s="79"/>
      <c r="I155" s="79"/>
      <c r="J155" s="44" t="s">
        <v>67</v>
      </c>
      <c r="K155" s="45"/>
      <c r="L155" s="45"/>
      <c r="M155" s="45"/>
      <c r="N155" s="45"/>
      <c r="O155" s="45"/>
      <c r="P155" s="45"/>
      <c r="Q155" s="45"/>
      <c r="R155" s="45"/>
      <c r="S155" s="46"/>
    </row>
    <row r="156" spans="1:19" ht="203.25" customHeight="1" thickBot="1" x14ac:dyDescent="0.3">
      <c r="A156" s="146"/>
      <c r="B156" s="90"/>
      <c r="C156" s="89"/>
      <c r="D156" s="88"/>
      <c r="E156" s="87"/>
      <c r="F156" s="79"/>
      <c r="G156" s="79"/>
      <c r="H156" s="79"/>
      <c r="I156" s="79"/>
      <c r="J156" s="47" t="s">
        <v>96</v>
      </c>
      <c r="K156" s="48"/>
      <c r="L156" s="48"/>
      <c r="M156" s="48"/>
      <c r="N156" s="48"/>
      <c r="O156" s="48"/>
      <c r="P156" s="48"/>
      <c r="Q156" s="48"/>
      <c r="R156" s="48"/>
      <c r="S156" s="49"/>
    </row>
    <row r="157" spans="1:19" ht="45.75" customHeight="1" x14ac:dyDescent="0.35">
      <c r="A157" s="125"/>
      <c r="B157" s="125"/>
      <c r="C157" s="125"/>
      <c r="D157" s="125"/>
      <c r="E157" s="125"/>
      <c r="F157" s="125"/>
      <c r="G157" s="125"/>
      <c r="H157" s="125"/>
      <c r="I157" s="125"/>
      <c r="J157" s="125"/>
      <c r="K157" s="125"/>
      <c r="L157" s="125"/>
      <c r="M157" s="125"/>
      <c r="N157" s="125"/>
      <c r="O157" s="125"/>
      <c r="P157" s="125"/>
      <c r="Q157" s="125"/>
      <c r="R157" s="125"/>
      <c r="S157" s="125"/>
    </row>
    <row r="158" spans="1:19" ht="23.25" customHeight="1" x14ac:dyDescent="0.35">
      <c r="A158" s="29"/>
      <c r="B158" s="29"/>
      <c r="C158" s="29"/>
      <c r="D158" s="29"/>
      <c r="E158" s="29"/>
      <c r="F158" s="29"/>
      <c r="G158" s="29"/>
      <c r="H158" s="29"/>
      <c r="I158" s="29"/>
      <c r="J158" s="29"/>
      <c r="K158" s="29"/>
      <c r="L158" s="29"/>
      <c r="M158" s="29"/>
      <c r="N158" s="29"/>
      <c r="O158" s="29"/>
      <c r="P158" s="29"/>
      <c r="Q158" s="29"/>
      <c r="R158" s="29"/>
      <c r="S158" s="29"/>
    </row>
    <row r="159" spans="1:19" ht="39" customHeight="1" x14ac:dyDescent="0.5">
      <c r="A159" s="24"/>
      <c r="B159" s="1"/>
      <c r="C159" s="126" t="s">
        <v>61</v>
      </c>
      <c r="D159" s="126"/>
      <c r="E159" s="126"/>
      <c r="F159" s="1"/>
      <c r="G159" s="1"/>
      <c r="H159" s="1"/>
      <c r="I159" s="1"/>
      <c r="J159" s="126" t="s">
        <v>62</v>
      </c>
      <c r="K159" s="126"/>
      <c r="L159" s="126"/>
      <c r="M159" s="126"/>
      <c r="N159" s="126"/>
      <c r="O159" s="126"/>
      <c r="P159" s="126"/>
      <c r="Q159" s="126"/>
      <c r="R159" s="126"/>
      <c r="S159" s="26"/>
    </row>
    <row r="160" spans="1:19" ht="127.5" customHeight="1" thickBot="1" x14ac:dyDescent="0.55000000000000004">
      <c r="A160" s="24"/>
      <c r="B160" s="1"/>
      <c r="C160" s="127" t="s">
        <v>78</v>
      </c>
      <c r="D160" s="127"/>
      <c r="E160" s="127"/>
      <c r="F160" s="1"/>
      <c r="G160" s="1"/>
      <c r="H160" s="1"/>
      <c r="I160" s="1"/>
      <c r="J160" s="127" t="s">
        <v>76</v>
      </c>
      <c r="K160" s="127"/>
      <c r="L160" s="127"/>
      <c r="M160" s="127"/>
      <c r="N160" s="127"/>
      <c r="O160" s="127"/>
      <c r="P160" s="127"/>
      <c r="Q160" s="127"/>
      <c r="R160" s="127"/>
      <c r="S160" s="26"/>
    </row>
    <row r="161" spans="1:19" ht="90.75" customHeight="1" x14ac:dyDescent="0.25">
      <c r="A161" s="24"/>
      <c r="B161" s="1"/>
      <c r="C161" s="76" t="s">
        <v>63</v>
      </c>
      <c r="D161" s="65"/>
      <c r="E161" s="65"/>
      <c r="F161" s="1"/>
      <c r="G161" s="1"/>
      <c r="H161" s="1"/>
      <c r="I161" s="1"/>
      <c r="J161" s="76" t="s">
        <v>64</v>
      </c>
      <c r="K161" s="65"/>
      <c r="L161" s="65"/>
      <c r="M161" s="65"/>
      <c r="N161" s="65"/>
      <c r="O161" s="65"/>
      <c r="P161" s="65"/>
      <c r="Q161" s="65"/>
      <c r="R161" s="65"/>
      <c r="S161" s="26"/>
    </row>
    <row r="162" spans="1:19" ht="90.75" customHeight="1" x14ac:dyDescent="0.25">
      <c r="A162" s="24"/>
      <c r="B162" s="1"/>
      <c r="C162" s="25"/>
      <c r="D162" s="77" t="s">
        <v>33</v>
      </c>
      <c r="E162" s="77"/>
      <c r="F162" s="77"/>
      <c r="G162" s="77"/>
      <c r="H162" s="77"/>
      <c r="I162" s="77"/>
      <c r="J162" s="77"/>
      <c r="K162" s="77"/>
      <c r="L162" s="77"/>
      <c r="M162" s="28"/>
      <c r="N162" s="28"/>
      <c r="O162" s="28"/>
      <c r="P162" s="28"/>
      <c r="Q162" s="28"/>
      <c r="R162" s="28"/>
      <c r="S162" s="26"/>
    </row>
    <row r="163" spans="1:19" ht="90.75" customHeight="1" thickBot="1" x14ac:dyDescent="0.3">
      <c r="A163" s="24"/>
      <c r="B163" s="1"/>
      <c r="C163" s="25"/>
      <c r="D163" s="78" t="s">
        <v>77</v>
      </c>
      <c r="E163" s="78"/>
      <c r="F163" s="78"/>
      <c r="G163" s="78"/>
      <c r="H163" s="78"/>
      <c r="I163" s="78"/>
      <c r="J163" s="78"/>
      <c r="K163" s="78"/>
      <c r="L163" s="28"/>
      <c r="M163" s="28"/>
      <c r="N163" s="28"/>
      <c r="O163" s="28"/>
      <c r="P163" s="28"/>
      <c r="Q163" s="28"/>
      <c r="R163" s="28"/>
      <c r="S163" s="26"/>
    </row>
    <row r="164" spans="1:19" ht="90.75" customHeight="1" x14ac:dyDescent="0.35">
      <c r="A164" s="24"/>
      <c r="B164" s="1"/>
      <c r="C164" s="1"/>
      <c r="D164" s="65" t="s">
        <v>60</v>
      </c>
      <c r="E164" s="65"/>
      <c r="F164" s="65"/>
      <c r="G164" s="65"/>
      <c r="H164" s="65"/>
      <c r="I164" s="65"/>
      <c r="J164" s="65"/>
      <c r="K164" s="65"/>
      <c r="L164" s="28"/>
      <c r="M164" s="28"/>
      <c r="N164" s="28"/>
      <c r="O164" s="28"/>
      <c r="P164" s="28"/>
      <c r="Q164" s="28"/>
      <c r="R164" s="28"/>
      <c r="S164" s="26"/>
    </row>
    <row r="165" spans="1:19" ht="122.25" customHeight="1" thickBot="1" x14ac:dyDescent="0.3">
      <c r="A165" s="30"/>
      <c r="B165" s="66" t="s">
        <v>70</v>
      </c>
      <c r="C165" s="67"/>
      <c r="D165" s="67"/>
      <c r="E165" s="67"/>
      <c r="F165" s="67"/>
      <c r="G165" s="67"/>
      <c r="H165" s="67"/>
      <c r="I165" s="67"/>
      <c r="J165" s="67"/>
      <c r="K165" s="67"/>
      <c r="L165" s="67"/>
      <c r="M165" s="67"/>
      <c r="N165" s="67"/>
      <c r="O165" s="67"/>
      <c r="P165" s="67"/>
      <c r="Q165" s="67"/>
      <c r="R165" s="67"/>
      <c r="S165" s="31"/>
    </row>
  </sheetData>
  <sheetProtection algorithmName="SHA-512" hashValue="h8xCLu8gQkwfQqnph27SiXp2mizFvIzd4mByVyd8cabAvW7c3W4Wl4gUx9EOV4HOcYOy47UHye8NBns/Z5SBHA==" saltValue="G7XqQTraTk6q0jPgWSNCIg==" spinCount="100000" sheet="1" selectLockedCells="1"/>
  <dataConsolidate/>
  <mergeCells count="428">
    <mergeCell ref="A148:A156"/>
    <mergeCell ref="J155:S155"/>
    <mergeCell ref="J156:S156"/>
    <mergeCell ref="A122:A130"/>
    <mergeCell ref="J129:S129"/>
    <mergeCell ref="J130:S130"/>
    <mergeCell ref="H140:I143"/>
    <mergeCell ref="F140:G143"/>
    <mergeCell ref="E140:E143"/>
    <mergeCell ref="D140:D143"/>
    <mergeCell ref="C140:C143"/>
    <mergeCell ref="B140:B143"/>
    <mergeCell ref="A135:A143"/>
    <mergeCell ref="J142:S142"/>
    <mergeCell ref="J143:S143"/>
    <mergeCell ref="B122:B124"/>
    <mergeCell ref="C122:C124"/>
    <mergeCell ref="D122:D124"/>
    <mergeCell ref="E122:E124"/>
    <mergeCell ref="F122:G124"/>
    <mergeCell ref="H122:I124"/>
    <mergeCell ref="J125:S125"/>
    <mergeCell ref="J126:S126"/>
    <mergeCell ref="J127:S127"/>
    <mergeCell ref="J103:S103"/>
    <mergeCell ref="J104:S104"/>
    <mergeCell ref="H114:I117"/>
    <mergeCell ref="F114:G117"/>
    <mergeCell ref="E114:E117"/>
    <mergeCell ref="D114:D117"/>
    <mergeCell ref="C114:C117"/>
    <mergeCell ref="B114:B117"/>
    <mergeCell ref="A109:A117"/>
    <mergeCell ref="J116:S116"/>
    <mergeCell ref="J117:S117"/>
    <mergeCell ref="J109:S109"/>
    <mergeCell ref="J110:S110"/>
    <mergeCell ref="J111:S111"/>
    <mergeCell ref="B106:C108"/>
    <mergeCell ref="D106:E106"/>
    <mergeCell ref="F106:I106"/>
    <mergeCell ref="J106:S108"/>
    <mergeCell ref="F107:G107"/>
    <mergeCell ref="H107:I107"/>
    <mergeCell ref="F108:G108"/>
    <mergeCell ref="H108:I108"/>
    <mergeCell ref="B101:B104"/>
    <mergeCell ref="B112:B113"/>
    <mergeCell ref="D88:D91"/>
    <mergeCell ref="C88:C91"/>
    <mergeCell ref="B88:B91"/>
    <mergeCell ref="J85:S85"/>
    <mergeCell ref="B83:B85"/>
    <mergeCell ref="C83:C85"/>
    <mergeCell ref="D83:D85"/>
    <mergeCell ref="E83:E85"/>
    <mergeCell ref="F83:G85"/>
    <mergeCell ref="H83:I85"/>
    <mergeCell ref="B86:B87"/>
    <mergeCell ref="C86:C87"/>
    <mergeCell ref="D86:D87"/>
    <mergeCell ref="E86:E87"/>
    <mergeCell ref="F86:G87"/>
    <mergeCell ref="J87:S87"/>
    <mergeCell ref="J88:S88"/>
    <mergeCell ref="J72:S72"/>
    <mergeCell ref="B70:B72"/>
    <mergeCell ref="C70:C72"/>
    <mergeCell ref="D70:D72"/>
    <mergeCell ref="E70:E72"/>
    <mergeCell ref="F70:G72"/>
    <mergeCell ref="H70:I72"/>
    <mergeCell ref="J73:S73"/>
    <mergeCell ref="J74:S74"/>
    <mergeCell ref="E73:E74"/>
    <mergeCell ref="F73:G74"/>
    <mergeCell ref="H73:I74"/>
    <mergeCell ref="B73:B74"/>
    <mergeCell ref="C73:C74"/>
    <mergeCell ref="D73:D74"/>
    <mergeCell ref="J65:S65"/>
    <mergeCell ref="A57:A65"/>
    <mergeCell ref="B62:B65"/>
    <mergeCell ref="C62:C65"/>
    <mergeCell ref="D62:D65"/>
    <mergeCell ref="E62:E65"/>
    <mergeCell ref="F62:G65"/>
    <mergeCell ref="H62:I65"/>
    <mergeCell ref="J57:S57"/>
    <mergeCell ref="J63:S63"/>
    <mergeCell ref="J62:S62"/>
    <mergeCell ref="C20:C21"/>
    <mergeCell ref="D20:D21"/>
    <mergeCell ref="E20:E21"/>
    <mergeCell ref="F20:G21"/>
    <mergeCell ref="A41:A43"/>
    <mergeCell ref="B41:C43"/>
    <mergeCell ref="D41:E41"/>
    <mergeCell ref="J51:S51"/>
    <mergeCell ref="J52:S52"/>
    <mergeCell ref="A44:A52"/>
    <mergeCell ref="B49:B52"/>
    <mergeCell ref="C49:C52"/>
    <mergeCell ref="D49:D52"/>
    <mergeCell ref="E49:E52"/>
    <mergeCell ref="F49:G52"/>
    <mergeCell ref="H49:I52"/>
    <mergeCell ref="C22:C26"/>
    <mergeCell ref="D22:D26"/>
    <mergeCell ref="E22:E26"/>
    <mergeCell ref="F22:G26"/>
    <mergeCell ref="H22:I26"/>
    <mergeCell ref="J25:S25"/>
    <mergeCell ref="A28:A30"/>
    <mergeCell ref="B28:C30"/>
    <mergeCell ref="F28:I28"/>
    <mergeCell ref="F29:G29"/>
    <mergeCell ref="H29:I29"/>
    <mergeCell ref="F30:G30"/>
    <mergeCell ref="H30:I30"/>
    <mergeCell ref="J59:S59"/>
    <mergeCell ref="J83:S83"/>
    <mergeCell ref="J84:S84"/>
    <mergeCell ref="A66:S66"/>
    <mergeCell ref="J46:S46"/>
    <mergeCell ref="B44:B46"/>
    <mergeCell ref="C44:C46"/>
    <mergeCell ref="D44:D46"/>
    <mergeCell ref="E44:E46"/>
    <mergeCell ref="F44:G46"/>
    <mergeCell ref="H44:I46"/>
    <mergeCell ref="J47:S47"/>
    <mergeCell ref="J48:S48"/>
    <mergeCell ref="J49:S49"/>
    <mergeCell ref="B47:B48"/>
    <mergeCell ref="C47:C48"/>
    <mergeCell ref="D47:D48"/>
    <mergeCell ref="E47:E48"/>
    <mergeCell ref="J64:S64"/>
    <mergeCell ref="J18:S18"/>
    <mergeCell ref="J22:S22"/>
    <mergeCell ref="J32:S32"/>
    <mergeCell ref="J33:S33"/>
    <mergeCell ref="J34:S34"/>
    <mergeCell ref="J28:S30"/>
    <mergeCell ref="J54:S56"/>
    <mergeCell ref="A40:S40"/>
    <mergeCell ref="B17:B19"/>
    <mergeCell ref="C17:C19"/>
    <mergeCell ref="D17:D19"/>
    <mergeCell ref="E17:E19"/>
    <mergeCell ref="F17:G19"/>
    <mergeCell ref="H17:I19"/>
    <mergeCell ref="B20:B21"/>
    <mergeCell ref="F41:I41"/>
    <mergeCell ref="J41:S43"/>
    <mergeCell ref="F42:G42"/>
    <mergeCell ref="H42:I42"/>
    <mergeCell ref="F43:G43"/>
    <mergeCell ref="H43:I43"/>
    <mergeCell ref="J44:S44"/>
    <mergeCell ref="J45:S45"/>
    <mergeCell ref="D28:E28"/>
    <mergeCell ref="J23:S23"/>
    <mergeCell ref="B31:B33"/>
    <mergeCell ref="C31:C33"/>
    <mergeCell ref="D31:D33"/>
    <mergeCell ref="A17:A26"/>
    <mergeCell ref="B22:B26"/>
    <mergeCell ref="E2:M2"/>
    <mergeCell ref="D5:N5"/>
    <mergeCell ref="M8:S8"/>
    <mergeCell ref="D9:J9"/>
    <mergeCell ref="J19:S19"/>
    <mergeCell ref="J20:S20"/>
    <mergeCell ref="J21:S21"/>
    <mergeCell ref="H20:I21"/>
    <mergeCell ref="A14:A16"/>
    <mergeCell ref="B14:C16"/>
    <mergeCell ref="D14:E14"/>
    <mergeCell ref="F14:I14"/>
    <mergeCell ref="J14:S16"/>
    <mergeCell ref="F15:G15"/>
    <mergeCell ref="H15:I15"/>
    <mergeCell ref="F16:G16"/>
    <mergeCell ref="H16:I16"/>
    <mergeCell ref="J17:S17"/>
    <mergeCell ref="F47:G48"/>
    <mergeCell ref="H47:I48"/>
    <mergeCell ref="A54:A56"/>
    <mergeCell ref="B54:C56"/>
    <mergeCell ref="D54:E54"/>
    <mergeCell ref="F54:I54"/>
    <mergeCell ref="F55:G55"/>
    <mergeCell ref="H55:I55"/>
    <mergeCell ref="F56:G56"/>
    <mergeCell ref="H56:I56"/>
    <mergeCell ref="A67:A69"/>
    <mergeCell ref="B67:C69"/>
    <mergeCell ref="D67:E67"/>
    <mergeCell ref="F67:I67"/>
    <mergeCell ref="J67:S69"/>
    <mergeCell ref="F68:G68"/>
    <mergeCell ref="H68:I68"/>
    <mergeCell ref="F69:G69"/>
    <mergeCell ref="H69:I69"/>
    <mergeCell ref="D75:D78"/>
    <mergeCell ref="C75:C78"/>
    <mergeCell ref="B75:B78"/>
    <mergeCell ref="J75:S75"/>
    <mergeCell ref="A80:A82"/>
    <mergeCell ref="B80:C82"/>
    <mergeCell ref="D80:E80"/>
    <mergeCell ref="F80:I80"/>
    <mergeCell ref="J80:S82"/>
    <mergeCell ref="F81:G81"/>
    <mergeCell ref="H81:I81"/>
    <mergeCell ref="F82:G82"/>
    <mergeCell ref="H82:I82"/>
    <mergeCell ref="E96:E98"/>
    <mergeCell ref="F96:G98"/>
    <mergeCell ref="H96:I98"/>
    <mergeCell ref="J99:S99"/>
    <mergeCell ref="J100:S100"/>
    <mergeCell ref="J76:S76"/>
    <mergeCell ref="J77:S77"/>
    <mergeCell ref="J78:S78"/>
    <mergeCell ref="H75:I78"/>
    <mergeCell ref="F75:G78"/>
    <mergeCell ref="E75:E78"/>
    <mergeCell ref="J90:S90"/>
    <mergeCell ref="J91:S91"/>
    <mergeCell ref="H88:I91"/>
    <mergeCell ref="F88:G91"/>
    <mergeCell ref="E88:E91"/>
    <mergeCell ref="A92:S92"/>
    <mergeCell ref="A83:A91"/>
    <mergeCell ref="H86:I87"/>
    <mergeCell ref="J89:S89"/>
    <mergeCell ref="J86:S86"/>
    <mergeCell ref="D99:D100"/>
    <mergeCell ref="E99:E100"/>
    <mergeCell ref="F99:G100"/>
    <mergeCell ref="J114:S114"/>
    <mergeCell ref="C112:C113"/>
    <mergeCell ref="D112:D113"/>
    <mergeCell ref="E112:E113"/>
    <mergeCell ref="F112:G113"/>
    <mergeCell ref="H112:I113"/>
    <mergeCell ref="J115:S115"/>
    <mergeCell ref="A70:A78"/>
    <mergeCell ref="J70:S70"/>
    <mergeCell ref="J71:S71"/>
    <mergeCell ref="A93:A95"/>
    <mergeCell ref="B93:C95"/>
    <mergeCell ref="D93:E93"/>
    <mergeCell ref="F93:I93"/>
    <mergeCell ref="A96:A102"/>
    <mergeCell ref="J93:S95"/>
    <mergeCell ref="F94:G94"/>
    <mergeCell ref="H94:I94"/>
    <mergeCell ref="F95:G95"/>
    <mergeCell ref="H95:I95"/>
    <mergeCell ref="J96:S96"/>
    <mergeCell ref="J97:S97"/>
    <mergeCell ref="J98:S98"/>
    <mergeCell ref="B96:B98"/>
    <mergeCell ref="C160:E160"/>
    <mergeCell ref="J160:R160"/>
    <mergeCell ref="J151:S151"/>
    <mergeCell ref="J152:S152"/>
    <mergeCell ref="J153:S153"/>
    <mergeCell ref="J148:S148"/>
    <mergeCell ref="J149:S149"/>
    <mergeCell ref="J150:S150"/>
    <mergeCell ref="B148:B150"/>
    <mergeCell ref="C148:C150"/>
    <mergeCell ref="D148:D150"/>
    <mergeCell ref="E148:E150"/>
    <mergeCell ref="H148:I150"/>
    <mergeCell ref="J101:S101"/>
    <mergeCell ref="B99:B100"/>
    <mergeCell ref="C99:C100"/>
    <mergeCell ref="C96:C98"/>
    <mergeCell ref="D96:D98"/>
    <mergeCell ref="A157:S157"/>
    <mergeCell ref="A144:S144"/>
    <mergeCell ref="C159:E159"/>
    <mergeCell ref="J159:R159"/>
    <mergeCell ref="A145:A147"/>
    <mergeCell ref="B145:C147"/>
    <mergeCell ref="D145:E145"/>
    <mergeCell ref="J145:S147"/>
    <mergeCell ref="F146:G146"/>
    <mergeCell ref="H146:I146"/>
    <mergeCell ref="F147:G147"/>
    <mergeCell ref="C127:C130"/>
    <mergeCell ref="B127:B130"/>
    <mergeCell ref="J119:S121"/>
    <mergeCell ref="F120:G120"/>
    <mergeCell ref="H120:I120"/>
    <mergeCell ref="F121:G121"/>
    <mergeCell ref="H121:I121"/>
    <mergeCell ref="J122:S122"/>
    <mergeCell ref="J50:S50"/>
    <mergeCell ref="B57:B59"/>
    <mergeCell ref="C57:C59"/>
    <mergeCell ref="D57:D59"/>
    <mergeCell ref="E57:E59"/>
    <mergeCell ref="F57:G59"/>
    <mergeCell ref="H57:I59"/>
    <mergeCell ref="B60:B61"/>
    <mergeCell ref="C60:C61"/>
    <mergeCell ref="D60:D61"/>
    <mergeCell ref="E60:E61"/>
    <mergeCell ref="F60:G61"/>
    <mergeCell ref="H60:I61"/>
    <mergeCell ref="J60:S60"/>
    <mergeCell ref="J61:S61"/>
    <mergeCell ref="J58:S58"/>
    <mergeCell ref="H99:I100"/>
    <mergeCell ref="H101:I104"/>
    <mergeCell ref="F101:G104"/>
    <mergeCell ref="D125:D126"/>
    <mergeCell ref="E125:E126"/>
    <mergeCell ref="F125:G126"/>
    <mergeCell ref="H125:I126"/>
    <mergeCell ref="A118:S118"/>
    <mergeCell ref="J128:S128"/>
    <mergeCell ref="A106:A108"/>
    <mergeCell ref="B125:B126"/>
    <mergeCell ref="C125:C126"/>
    <mergeCell ref="J112:S112"/>
    <mergeCell ref="J113:S113"/>
    <mergeCell ref="J102:S102"/>
    <mergeCell ref="B109:B111"/>
    <mergeCell ref="C109:C111"/>
    <mergeCell ref="D109:D111"/>
    <mergeCell ref="E109:E111"/>
    <mergeCell ref="F109:G111"/>
    <mergeCell ref="H109:I111"/>
    <mergeCell ref="E101:E104"/>
    <mergeCell ref="D101:D104"/>
    <mergeCell ref="C101:C104"/>
    <mergeCell ref="A119:A121"/>
    <mergeCell ref="B119:C121"/>
    <mergeCell ref="D119:E119"/>
    <mergeCell ref="F119:I119"/>
    <mergeCell ref="B132:C134"/>
    <mergeCell ref="D132:E132"/>
    <mergeCell ref="F132:I132"/>
    <mergeCell ref="J132:S134"/>
    <mergeCell ref="F133:G133"/>
    <mergeCell ref="H133:I133"/>
    <mergeCell ref="F134:G134"/>
    <mergeCell ref="H134:I134"/>
    <mergeCell ref="H127:I130"/>
    <mergeCell ref="F127:G130"/>
    <mergeCell ref="E127:E130"/>
    <mergeCell ref="D127:D130"/>
    <mergeCell ref="A132:A134"/>
    <mergeCell ref="J123:S123"/>
    <mergeCell ref="J124:S124"/>
    <mergeCell ref="B151:B152"/>
    <mergeCell ref="C151:C152"/>
    <mergeCell ref="D151:D152"/>
    <mergeCell ref="F148:G150"/>
    <mergeCell ref="H153:I156"/>
    <mergeCell ref="F153:G156"/>
    <mergeCell ref="E153:E156"/>
    <mergeCell ref="D153:D156"/>
    <mergeCell ref="C153:C156"/>
    <mergeCell ref="B153:B156"/>
    <mergeCell ref="H147:I147"/>
    <mergeCell ref="D135:D137"/>
    <mergeCell ref="E135:E137"/>
    <mergeCell ref="F135:G137"/>
    <mergeCell ref="H135:I137"/>
    <mergeCell ref="B138:B139"/>
    <mergeCell ref="C138:C139"/>
    <mergeCell ref="D138:D139"/>
    <mergeCell ref="E138:E139"/>
    <mergeCell ref="F138:G139"/>
    <mergeCell ref="H138:I139"/>
    <mergeCell ref="F145:I145"/>
    <mergeCell ref="B135:B137"/>
    <mergeCell ref="C135:C137"/>
    <mergeCell ref="J24:S24"/>
    <mergeCell ref="J26:S26"/>
    <mergeCell ref="D164:K164"/>
    <mergeCell ref="B165:R165"/>
    <mergeCell ref="J135:S135"/>
    <mergeCell ref="J136:S136"/>
    <mergeCell ref="J137:S137"/>
    <mergeCell ref="J154:S154"/>
    <mergeCell ref="E151:E152"/>
    <mergeCell ref="F151:G152"/>
    <mergeCell ref="H151:I152"/>
    <mergeCell ref="J139:S139"/>
    <mergeCell ref="J140:S140"/>
    <mergeCell ref="J141:S141"/>
    <mergeCell ref="J138:S138"/>
    <mergeCell ref="C161:E161"/>
    <mergeCell ref="J161:R161"/>
    <mergeCell ref="D162:L162"/>
    <mergeCell ref="D163:K163"/>
    <mergeCell ref="J38:S38"/>
    <mergeCell ref="J39:S39"/>
    <mergeCell ref="H36:I39"/>
    <mergeCell ref="F36:G39"/>
    <mergeCell ref="E36:E39"/>
    <mergeCell ref="D36:D39"/>
    <mergeCell ref="C36:C39"/>
    <mergeCell ref="B36:B39"/>
    <mergeCell ref="A31:A39"/>
    <mergeCell ref="J31:S31"/>
    <mergeCell ref="J35:S35"/>
    <mergeCell ref="J36:S36"/>
    <mergeCell ref="J37:S37"/>
    <mergeCell ref="E31:E33"/>
    <mergeCell ref="F31:G33"/>
    <mergeCell ref="H31:I33"/>
    <mergeCell ref="B34:B35"/>
    <mergeCell ref="C34:C35"/>
    <mergeCell ref="D34:D35"/>
    <mergeCell ref="E34:E35"/>
    <mergeCell ref="F34:G35"/>
    <mergeCell ref="H34:I35"/>
  </mergeCells>
  <printOptions horizontalCentered="1"/>
  <pageMargins left="0.19685039370078741" right="0.19685039370078741" top="0.19685039370078741" bottom="0.19685039370078741" header="0.19685039370078741" footer="0.19685039370078741"/>
  <pageSetup scale="23" orientation="landscape" cellComments="asDisplayed" r:id="rId1"/>
  <rowBreaks count="10" manualBreakCount="10">
    <brk id="27" max="16383" man="1"/>
    <brk id="40" max="18" man="1"/>
    <brk id="53" max="16383" man="1"/>
    <brk id="66" max="16383" man="1"/>
    <brk id="79" max="16383" man="1"/>
    <brk id="92" max="18" man="1"/>
    <brk id="105" max="16383" man="1"/>
    <brk id="118" max="18" man="1"/>
    <brk id="131" max="16383" man="1"/>
    <brk id="144"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E010 2023</vt:lpstr>
      <vt:lpstr>'E010 2023'!Área_de_impresión</vt:lpstr>
      <vt:lpstr>'E010 2023'!Títulos_a_imprimir</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JIMENEZ</dc:creator>
  <cp:lastModifiedBy>Lucy</cp:lastModifiedBy>
  <cp:lastPrinted>2020-03-20T16:38:12Z</cp:lastPrinted>
  <dcterms:created xsi:type="dcterms:W3CDTF">2019-03-15T18:37:44Z</dcterms:created>
  <dcterms:modified xsi:type="dcterms:W3CDTF">2023-07-24T19:30:15Z</dcterms:modified>
</cp:coreProperties>
</file>